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20112" windowHeight="6780" activeTab="0"/>
  </bookViews>
  <sheets>
    <sheet name="Справка о странах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'Справка о странах'!$A$1:$G$104</definedName>
  </definedNames>
  <calcPr fullCalcOnLoad="1"/>
</workbook>
</file>

<file path=xl/sharedStrings.xml><?xml version="1.0" encoding="utf-8"?>
<sst xmlns="http://schemas.openxmlformats.org/spreadsheetml/2006/main" count="285" uniqueCount="269">
  <si>
    <t>Место проведения</t>
  </si>
  <si>
    <t>Сроки проведения</t>
  </si>
  <si>
    <t>Подпись</t>
  </si>
  <si>
    <t>ВК</t>
  </si>
  <si>
    <t>Главный судья</t>
  </si>
  <si>
    <t>1К</t>
  </si>
  <si>
    <t>Заместитель главного судьи</t>
  </si>
  <si>
    <t>ДО 19 ЛЕТ</t>
  </si>
  <si>
    <t>2К</t>
  </si>
  <si>
    <t>Главный секретарь</t>
  </si>
  <si>
    <t>ДО 17 ЛЕТ</t>
  </si>
  <si>
    <t>3К</t>
  </si>
  <si>
    <t>Судья на вышке</t>
  </si>
  <si>
    <t>ДО 15 ЛЕТ</t>
  </si>
  <si>
    <t>ЮС</t>
  </si>
  <si>
    <t>Судья на линии</t>
  </si>
  <si>
    <t>ДО 13 ЛЕТ</t>
  </si>
  <si>
    <t>-</t>
  </si>
  <si>
    <t>Старший судья</t>
  </si>
  <si>
    <t>9-10 ЛЕТ</t>
  </si>
  <si>
    <t>Судья-инспектор</t>
  </si>
  <si>
    <t>Судья-наблюдатель</t>
  </si>
  <si>
    <t>Судья-наблюдатель / судья на вышке</t>
  </si>
  <si>
    <t>Председатель судейской коллегии (Главный судья / Рефери)</t>
  </si>
  <si>
    <t>№</t>
  </si>
  <si>
    <t>Австралия</t>
  </si>
  <si>
    <t>Австрия</t>
  </si>
  <si>
    <t>Азербайджан</t>
  </si>
  <si>
    <t>Албания</t>
  </si>
  <si>
    <t>Багамские Острова</t>
  </si>
  <si>
    <t>Босния и Герцеговина</t>
  </si>
  <si>
    <t>Восточный Тимор</t>
  </si>
  <si>
    <t>Гаити </t>
  </si>
  <si>
    <t>Демократическая Республика Конго</t>
  </si>
  <si>
    <t>Джибути </t>
  </si>
  <si>
    <t>Доминиканская Республика</t>
  </si>
  <si>
    <t>Маршалловы Острова</t>
  </si>
  <si>
    <t>Папуа - Новая Гвинея</t>
  </si>
  <si>
    <t>Республика Конго</t>
  </si>
  <si>
    <t>Сан-Томе и Принсипи</t>
  </si>
  <si>
    <t>Саудовская Аравия</t>
  </si>
  <si>
    <t>Северная Македония</t>
  </si>
  <si>
    <t>Сейшельские Острова</t>
  </si>
  <si>
    <t>Сент-Винсент и Гренадины</t>
  </si>
  <si>
    <t>Соломоновы Острова</t>
  </si>
  <si>
    <t>Тринидад и Тобаго</t>
  </si>
  <si>
    <t>Федеративные Штаты Микронезии</t>
  </si>
  <si>
    <t>Центральноафриканская Республика</t>
  </si>
  <si>
    <t>Экваториальная Гвинея</t>
  </si>
  <si>
    <t>Южная Корея</t>
  </si>
  <si>
    <t>Южный Судан</t>
  </si>
  <si>
    <t>Страна</t>
  </si>
  <si>
    <t>Россия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</si>
  <si>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</si>
  <si>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</si>
  <si>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</si>
  <si>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</si>
  <si>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</si>
  <si>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</si>
  <si>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</si>
  <si>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</si>
  <si>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</si>
  <si>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</si>
  <si>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</si>
  <si>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</si>
  <si>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</si>
  <si>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</si>
  <si>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Болгария</t>
  </si>
  <si>
    <t>Боливия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</si>
  <si>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</si>
  <si>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</si>
  <si>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</si>
  <si>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</si>
  <si>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</si>
  <si>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</si>
  <si>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</si>
  <si>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</si>
  <si>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</si>
  <si>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</si>
  <si>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</si>
  <si>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</si>
  <si>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Гайана</t>
  </si>
  <si>
    <t>Гамбия</t>
  </si>
  <si>
    <t>Гана</t>
  </si>
  <si>
    <t>Гватемала</t>
  </si>
  <si>
    <t>Гвинея</t>
  </si>
  <si>
    <t>Гвинея-Бисау</t>
  </si>
  <si>
    <t>Германия</t>
  </si>
  <si>
    <t>Гондурас</t>
  </si>
  <si>
    <t>Гренада</t>
  </si>
  <si>
    <t>Греция</t>
  </si>
  <si>
    <t>Грузия</t>
  </si>
  <si>
    <t>Дания</t>
  </si>
  <si>
    <t>Доминика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</si>
  <si>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</si>
  <si>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</si>
  <si>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</si>
  <si>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</si>
  <si>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</si>
  <si>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</si>
  <si>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</si>
  <si>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</si>
  <si>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</si>
  <si>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</si>
  <si>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</si>
  <si>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</si>
  <si>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</si>
  <si>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</si>
  <si>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</si>
  <si>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</si>
  <si>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</si>
  <si>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</si>
  <si>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</si>
  <si>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</si>
  <si>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</si>
  <si>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</si>
  <si>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</si>
  <si>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</si>
  <si>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</si>
  <si>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КНДР</t>
  </si>
  <si>
    <t>Колумбия</t>
  </si>
  <si>
    <t>Коморы</t>
  </si>
  <si>
    <t>Коста-Рика</t>
  </si>
  <si>
    <t>Кот-д’Ивуар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</si>
  <si>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</si>
  <si>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</si>
  <si>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</si>
  <si>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</si>
  <si>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</si>
  <si>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</si>
  <si>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</si>
  <si>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</si>
  <si>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</si>
  <si>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</si>
  <si>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</si>
  <si>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</si>
  <si>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</si>
  <si>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</si>
  <si>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</si>
  <si>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</si>
  <si>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</si>
  <si>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</si>
  <si>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</si>
  <si>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</si>
  <si>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</si>
  <si>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</si>
  <si>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</si>
  <si>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</si>
  <si>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</si>
  <si>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</si>
  <si>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</si>
  <si>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</si>
  <si>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</si>
  <si>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</si>
  <si>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</si>
  <si>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</si>
  <si>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</si>
  <si>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</si>
  <si>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</si>
  <si>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Оман</t>
  </si>
  <si>
    <t>ОАЭ</t>
  </si>
  <si>
    <t>Пакистан</t>
  </si>
  <si>
    <t>Палау</t>
  </si>
  <si>
    <t>Панама</t>
  </si>
  <si>
    <t>Парагвай</t>
  </si>
  <si>
    <t>Перу</t>
  </si>
  <si>
    <t>Польша</t>
  </si>
  <si>
    <t>Португалия</t>
  </si>
  <si>
    <t>Руанда</t>
  </si>
  <si>
    <t>Румыния</t>
  </si>
  <si>
    <t>Сальвадор</t>
  </si>
  <si>
    <t>Самоа</t>
  </si>
  <si>
    <t>Сан-Марино</t>
  </si>
  <si>
    <t>Сенегал</t>
  </si>
  <si>
    <t>Сент-Китс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</si>
  <si>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</si>
  <si>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</si>
  <si>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</si>
  <si>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</si>
  <si>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</si>
  <si>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</si>
  <si>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</si>
  <si>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</si>
  <si>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</si>
  <si>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</si>
  <si>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</si>
  <si>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</si>
  <si>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</si>
  <si>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Танзания</t>
  </si>
  <si>
    <t>Того</t>
  </si>
  <si>
    <t>Тонга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</si>
  <si>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</si>
  <si>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</si>
  <si>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</si>
  <si>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</si>
  <si>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</si>
  <si>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</si>
  <si>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</si>
  <si>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</si>
  <si>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</si>
  <si>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</si>
  <si>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</si>
  <si>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</si>
  <si>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</si>
  <si>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</si>
  <si>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</si>
  <si>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</si>
  <si>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</si>
  <si>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</si>
  <si>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</si>
  <si>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</si>
  <si>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</si>
  <si>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Эритрея</t>
  </si>
  <si>
    <t>Эсватини</t>
  </si>
  <si>
    <t>Эстония</t>
  </si>
  <si>
    <t>Эфиопия</t>
  </si>
  <si>
    <t>ЮАР</t>
  </si>
  <si>
    <t>Ямайка</t>
  </si>
  <si>
    <t>Япония</t>
  </si>
  <si>
    <t>Олимпийские игры</t>
  </si>
  <si>
    <t>Чемпионат мира</t>
  </si>
  <si>
    <t>Турниры серии Большого шлема</t>
  </si>
  <si>
    <t>Кубок Дэвиса</t>
  </si>
  <si>
    <t>Кубок Федерации</t>
  </si>
  <si>
    <t>Кубок Хопмана</t>
  </si>
  <si>
    <t>Кубок мира (Теннис мастерс кап)</t>
  </si>
  <si>
    <t xml:space="preserve">Кубок мира (чемпионский тур WTA)      </t>
  </si>
  <si>
    <t>Чемпионат Европы</t>
  </si>
  <si>
    <t>Всемирная универсиада</t>
  </si>
  <si>
    <t>Категория спортивных соревнований (при наличии)</t>
  </si>
  <si>
    <t>Название официального спортивного соревнования</t>
  </si>
  <si>
    <t>ATP World Tour Masters 1000</t>
  </si>
  <si>
    <t>ATP World Tour 500</t>
  </si>
  <si>
    <t>WTA Premier</t>
  </si>
  <si>
    <t>ATP World Tour 250</t>
  </si>
  <si>
    <t>АТР Challenger Tour</t>
  </si>
  <si>
    <t>WTA International</t>
  </si>
  <si>
    <t>Юношеские Олимпийские игры</t>
  </si>
  <si>
    <t>Первенство мира</t>
  </si>
  <si>
    <t>Первенство Европы</t>
  </si>
  <si>
    <t>Европейский юношеский Олимпийский фестиваль</t>
  </si>
  <si>
    <t>WTA Premier Mandatory</t>
  </si>
  <si>
    <t>WTA Premier 5</t>
  </si>
  <si>
    <t>WTA 125K</t>
  </si>
  <si>
    <t>ITF Grade А</t>
  </si>
  <si>
    <t>ITF Grade 1</t>
  </si>
  <si>
    <t>ITF Grade 2</t>
  </si>
  <si>
    <t>ITF Grade 3</t>
  </si>
  <si>
    <t>ITF Grade 4</t>
  </si>
  <si>
    <t>ITF Grade 5</t>
  </si>
  <si>
    <t>TE Grade 1</t>
  </si>
  <si>
    <t>TE Grade 2</t>
  </si>
  <si>
    <t>TE Grade 3</t>
  </si>
  <si>
    <t>Количество стран</t>
  </si>
  <si>
    <t>теннис</t>
  </si>
  <si>
    <t>пляжный теннис</t>
  </si>
  <si>
    <t>теннис на колясках</t>
  </si>
  <si>
    <t>ITF World Tennis Tour</t>
  </si>
  <si>
    <t>№ ЕКП Минспорта России</t>
  </si>
  <si>
    <t>Возрастная группа</t>
  </si>
  <si>
    <t>Статус спортивных соревнований</t>
  </si>
  <si>
    <t>Другие международные спортивные соревнования, включенные в ЕКП</t>
  </si>
  <si>
    <t>МУЖЧИНЫ И ЖЕНЩИНЫ</t>
  </si>
  <si>
    <t>И.О.Фамилия</t>
  </si>
  <si>
    <t>Пуэрто-Рико</t>
  </si>
  <si>
    <t>TOGLIATTI CUP 2021</t>
  </si>
  <si>
    <t>ТОЛЬЯТТИ</t>
  </si>
  <si>
    <t>11-19.04.2021</t>
  </si>
  <si>
    <t>М.Ю.СТУДЕННИКОВ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</si>
</sst>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Font="0" applyAlignment="0" applyProtection="0"/>
    <xf numFmtId="0" fontId="11" fillId="35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6" borderId="0" applyNumberFormat="0" applyBorder="0" applyAlignment="0" applyProtection="0"/>
    <xf numFmtId="0" fontId="14" fillId="5" borderId="2" applyNumberFormat="0" applyAlignment="0" applyProtection="0"/>
    <xf numFmtId="0" fontId="15" fillId="36" borderId="3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7" borderId="2" applyNumberFormat="0" applyAlignment="0" applyProtection="0"/>
    <xf numFmtId="0" fontId="25" fillId="22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" fillId="43" borderId="10" applyNumberFormat="0" applyFont="0" applyAlignment="0" applyProtection="0"/>
    <xf numFmtId="0" fontId="29" fillId="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4" fillId="5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17" applyNumberFormat="0" applyAlignment="0" applyProtection="0"/>
    <xf numFmtId="0" fontId="46" fillId="51" borderId="18" applyNumberFormat="0" applyAlignment="0" applyProtection="0"/>
    <xf numFmtId="0" fontId="47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52" borderId="23" applyNumberFormat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56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3" fillId="0" borderId="0" xfId="146" applyFont="1" applyAlignment="1">
      <alignment horizontal="right" vertical="center" wrapText="1"/>
      <protection/>
    </xf>
    <xf numFmtId="0" fontId="6" fillId="0" borderId="26" xfId="146" applyFont="1" applyBorder="1" applyAlignment="1">
      <alignment horizontal="centerContinuous" vertical="top" wrapText="1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0" borderId="0" xfId="146" applyAlignment="1">
      <alignment vertical="center"/>
      <protection/>
    </xf>
    <xf numFmtId="0" fontId="6" fillId="0" borderId="0" xfId="146" applyFont="1" applyAlignment="1">
      <alignment horizontal="center" vertical="center" wrapText="1"/>
      <protection/>
    </xf>
    <xf numFmtId="0" fontId="2" fillId="0" borderId="0" xfId="146" applyBorder="1" applyAlignment="1">
      <alignment vertical="center" wrapText="1"/>
      <protection/>
    </xf>
    <xf numFmtId="0" fontId="2" fillId="0" borderId="26" xfId="146" applyBorder="1" applyAlignment="1">
      <alignment vertical="center"/>
      <protection/>
    </xf>
    <xf numFmtId="0" fontId="2" fillId="0" borderId="27" xfId="146" applyBorder="1" applyAlignment="1">
      <alignment vertical="center"/>
      <protection/>
    </xf>
    <xf numFmtId="0" fontId="6" fillId="0" borderId="28" xfId="146" applyFont="1" applyBorder="1" applyAlignment="1">
      <alignment/>
      <protection/>
    </xf>
    <xf numFmtId="0" fontId="6" fillId="0" borderId="0" xfId="146" applyFont="1" applyBorder="1" applyAlignment="1">
      <alignment horizontal="center" vertical="center"/>
      <protection/>
    </xf>
    <xf numFmtId="0" fontId="2" fillId="0" borderId="0" xfId="146">
      <alignment/>
      <protection/>
    </xf>
    <xf numFmtId="0" fontId="2" fillId="0" borderId="0" xfId="146" applyFont="1" applyAlignment="1">
      <alignment vertical="center" wrapText="1"/>
      <protection/>
    </xf>
    <xf numFmtId="0" fontId="0" fillId="0" borderId="0" xfId="149" applyFont="1" applyAlignment="1">
      <alignment vertical="center"/>
      <protection/>
    </xf>
    <xf numFmtId="0" fontId="2" fillId="0" borderId="0" xfId="146" applyBorder="1" applyAlignment="1">
      <alignment vertical="center"/>
      <protection/>
    </xf>
    <xf numFmtId="0" fontId="2" fillId="0" borderId="0" xfId="146" applyBorder="1" applyAlignment="1">
      <alignment horizontal="center" vertical="center" wrapText="1"/>
      <protection/>
    </xf>
    <xf numFmtId="0" fontId="2" fillId="0" borderId="26" xfId="146" applyBorder="1" applyAlignment="1">
      <alignment horizontal="center" vertical="center" wrapText="1"/>
      <protection/>
    </xf>
    <xf numFmtId="0" fontId="60" fillId="0" borderId="26" xfId="146" applyFont="1" applyBorder="1" applyAlignment="1">
      <alignment horizontal="center" vertical="center" shrinkToFi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 wrapText="1"/>
      <protection/>
    </xf>
    <xf numFmtId="0" fontId="2" fillId="57" borderId="31" xfId="146" applyFont="1" applyFill="1" applyBorder="1" applyAlignment="1">
      <alignment horizontal="center" vertical="center" wrapText="1"/>
      <protection/>
    </xf>
    <xf numFmtId="0" fontId="2" fillId="0" borderId="26" xfId="146" applyBorder="1" applyAlignment="1">
      <alignment vertical="center" wrapText="1"/>
      <protection/>
    </xf>
    <xf numFmtId="0" fontId="2" fillId="0" borderId="26" xfId="146" applyBorder="1" applyAlignment="1">
      <alignment horizontal="left" vertical="center"/>
      <protection/>
    </xf>
    <xf numFmtId="0" fontId="6" fillId="0" borderId="0" xfId="146" applyFont="1" applyBorder="1" applyAlignment="1">
      <alignment/>
      <protection/>
    </xf>
    <xf numFmtId="0" fontId="2" fillId="0" borderId="32" xfId="146" applyBorder="1" applyAlignment="1">
      <alignment horizontal="center" vertical="center" wrapText="1"/>
      <protection/>
    </xf>
    <xf numFmtId="0" fontId="2" fillId="0" borderId="0" xfId="146" applyAlignment="1">
      <alignment/>
      <protection/>
    </xf>
    <xf numFmtId="0" fontId="2" fillId="0" borderId="0" xfId="146" applyAlignment="1" applyProtection="1">
      <alignment vertical="center" wrapText="1"/>
      <protection locked="0"/>
    </xf>
    <xf numFmtId="0" fontId="4" fillId="0" borderId="33" xfId="146" applyFont="1" applyBorder="1" applyAlignment="1" applyProtection="1">
      <alignment horizontal="center" vertical="center" shrinkToFit="1"/>
      <protection locked="0"/>
    </xf>
    <xf numFmtId="0" fontId="4" fillId="0" borderId="34" xfId="146" applyFont="1" applyBorder="1" applyAlignment="1" applyProtection="1">
      <alignment horizontal="center" vertical="center" shrinkToFit="1"/>
      <protection locked="0"/>
    </xf>
    <xf numFmtId="0" fontId="4" fillId="0" borderId="35" xfId="146" applyFont="1" applyBorder="1" applyAlignment="1" applyProtection="1">
      <alignment horizontal="center" vertical="center" shrinkToFit="1"/>
      <protection locked="0"/>
    </xf>
    <xf numFmtId="0" fontId="2" fillId="0" borderId="0" xfId="146" applyBorder="1" applyAlignment="1" applyProtection="1">
      <alignment horizontal="center" vertical="center" shrinkToFit="1"/>
      <protection locked="0"/>
    </xf>
    <xf numFmtId="0" fontId="2" fillId="0" borderId="28" xfId="146" applyBorder="1" applyAlignment="1" applyProtection="1">
      <alignment horizontal="center" vertical="center" shrinkToFit="1"/>
      <protection locked="0"/>
    </xf>
    <xf numFmtId="0" fontId="2" fillId="57" borderId="27" xfId="146" applyFont="1" applyFill="1" applyBorder="1" applyAlignment="1">
      <alignment horizontal="center" vertical="center"/>
      <protection/>
    </xf>
    <xf numFmtId="0" fontId="2" fillId="57" borderId="36" xfId="146" applyFont="1" applyFill="1" applyBorder="1" applyAlignment="1">
      <alignment horizontal="center" vertical="center"/>
      <protection/>
    </xf>
    <xf numFmtId="0" fontId="2" fillId="0" borderId="26" xfId="146" applyBorder="1" applyAlignment="1" applyProtection="1">
      <alignment horizontal="center" vertical="center" shrinkToFit="1"/>
      <protection locked="0"/>
    </xf>
    <xf numFmtId="0" fontId="2" fillId="0" borderId="37" xfId="146" applyBorder="1" applyAlignment="1" applyProtection="1">
      <alignment horizontal="center" vertical="center" shrinkToFit="1"/>
      <protection locked="0"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4" fillId="0" borderId="28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8" xfId="146" applyFont="1" applyBorder="1" applyAlignment="1" applyProtection="1">
      <alignment horizontal="center" vertical="center"/>
      <protection locked="0"/>
    </xf>
    <xf numFmtId="49" fontId="4" fillId="0" borderId="29" xfId="146" applyNumberFormat="1" applyFont="1" applyBorder="1" applyAlignment="1" applyProtection="1">
      <alignment horizontal="center" vertical="center"/>
      <protection locked="0"/>
    </xf>
    <xf numFmtId="49" fontId="4" fillId="0" borderId="37" xfId="146" applyNumberFormat="1" applyFont="1" applyBorder="1" applyAlignment="1" applyProtection="1">
      <alignment horizontal="center" vertical="center"/>
      <protection locked="0"/>
    </xf>
    <xf numFmtId="49" fontId="4" fillId="0" borderId="32" xfId="146" applyNumberFormat="1" applyFont="1" applyBorder="1" applyAlignment="1" applyProtection="1">
      <alignment horizontal="center" vertical="center"/>
      <protection locked="0"/>
    </xf>
    <xf numFmtId="49" fontId="4" fillId="0" borderId="28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38" xfId="146" applyNumberFormat="1" applyFont="1" applyBorder="1" applyAlignment="1" applyProtection="1">
      <alignment horizontal="center" vertical="center"/>
      <protection locked="0"/>
    </xf>
    <xf numFmtId="0" fontId="4" fillId="0" borderId="39" xfId="146" applyFont="1" applyBorder="1" applyAlignment="1">
      <alignment horizontal="center" vertical="center" wrapText="1"/>
      <protection/>
    </xf>
    <xf numFmtId="0" fontId="2" fillId="5" borderId="31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5" fillId="0" borderId="31" xfId="146" applyFont="1" applyBorder="1" applyAlignment="1" applyProtection="1">
      <alignment horizontal="center" vertical="center"/>
      <protection locked="0"/>
    </xf>
    <xf numFmtId="0" fontId="5" fillId="0" borderId="27" xfId="146" applyFont="1" applyBorder="1" applyAlignment="1" applyProtection="1">
      <alignment horizontal="center" vertical="center"/>
      <protection locked="0"/>
    </xf>
    <xf numFmtId="0" fontId="5" fillId="0" borderId="36" xfId="146" applyFont="1" applyBorder="1" applyAlignment="1" applyProtection="1">
      <alignment horizontal="center" vertical="center"/>
      <protection locked="0"/>
    </xf>
    <xf numFmtId="0" fontId="2" fillId="5" borderId="31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4" fillId="0" borderId="29" xfId="146" applyFont="1" applyBorder="1" applyAlignment="1" applyProtection="1">
      <alignment horizontal="center" vertical="center" shrinkToFit="1"/>
      <protection locked="0"/>
    </xf>
    <xf numFmtId="0" fontId="4" fillId="0" borderId="37" xfId="146" applyFont="1" applyBorder="1" applyAlignment="1" applyProtection="1">
      <alignment horizontal="center" vertical="center" shrinkToFit="1"/>
      <protection locked="0"/>
    </xf>
    <xf numFmtId="0" fontId="4" fillId="0" borderId="32" xfId="146" applyFont="1" applyBorder="1" applyAlignment="1" applyProtection="1">
      <alignment horizontal="center" vertical="center" shrinkToFit="1"/>
      <protection locked="0"/>
    </xf>
    <xf numFmtId="0" fontId="4" fillId="0" borderId="28" xfId="146" applyFont="1" applyBorder="1" applyAlignment="1" applyProtection="1">
      <alignment horizontal="center" vertical="center" shrinkToFit="1"/>
      <protection locked="0"/>
    </xf>
    <xf numFmtId="0" fontId="4" fillId="0" borderId="30" xfId="146" applyFont="1" applyBorder="1" applyAlignment="1" applyProtection="1">
      <alignment horizontal="center" vertical="center" shrinkToFit="1"/>
      <protection locked="0"/>
    </xf>
    <xf numFmtId="0" fontId="4" fillId="0" borderId="38" xfId="146" applyFont="1" applyBorder="1" applyAlignment="1" applyProtection="1">
      <alignment horizontal="center" vertical="center" shrinkToFit="1"/>
      <protection locked="0"/>
    </xf>
    <xf numFmtId="0" fontId="6" fillId="0" borderId="30" xfId="146" applyFont="1" applyBorder="1" applyAlignment="1">
      <alignment horizontal="center" vertical="center"/>
      <protection/>
    </xf>
    <xf numFmtId="0" fontId="6" fillId="0" borderId="38" xfId="146" applyFont="1" applyBorder="1" applyAlignment="1">
      <alignment horizontal="center" vertical="center"/>
      <protection/>
    </xf>
    <xf numFmtId="0" fontId="2" fillId="5" borderId="31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6" xfId="146" applyFont="1" applyFill="1" applyBorder="1" applyAlignment="1">
      <alignment horizontal="center" wrapText="1"/>
      <protection/>
    </xf>
    <xf numFmtId="0" fontId="2" fillId="0" borderId="32" xfId="146" applyBorder="1" applyAlignment="1">
      <alignment horizontal="center" vertical="center"/>
      <protection/>
    </xf>
    <xf numFmtId="0" fontId="2" fillId="0" borderId="28" xfId="146" applyBorder="1" applyAlignment="1">
      <alignment horizontal="center" vertical="center"/>
      <protection/>
    </xf>
    <xf numFmtId="0" fontId="4" fillId="0" borderId="32" xfId="146" applyFont="1" applyBorder="1" applyAlignment="1" applyProtection="1">
      <alignment horizontal="center"/>
      <protection locked="0"/>
    </xf>
    <xf numFmtId="0" fontId="4" fillId="0" borderId="28" xfId="146" applyFont="1" applyBorder="1" applyAlignment="1" applyProtection="1">
      <alignment horizontal="center"/>
      <protection locked="0"/>
    </xf>
    <xf numFmtId="0" fontId="2" fillId="0" borderId="39" xfId="146" applyBorder="1" applyAlignment="1" applyProtection="1">
      <alignment horizontal="center" vertical="center" shrinkToFit="1"/>
      <protection locked="0"/>
    </xf>
    <xf numFmtId="0" fontId="2" fillId="0" borderId="38" xfId="146" applyBorder="1" applyAlignment="1" applyProtection="1">
      <alignment horizontal="center" vertical="center" shrinkToFit="1"/>
      <protection locked="0"/>
    </xf>
    <xf numFmtId="0" fontId="2" fillId="0" borderId="32" xfId="146" applyBorder="1" applyAlignment="1">
      <alignment horizontal="center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5" borderId="31" xfId="146" applyFont="1" applyFill="1" applyBorder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 wrapText="1"/>
      <protection/>
    </xf>
    <xf numFmtId="0" fontId="2" fillId="5" borderId="36" xfId="146" applyFont="1" applyFill="1" applyBorder="1" applyAlignment="1">
      <alignment horizontal="center" vertical="center" wrapText="1"/>
      <protection/>
    </xf>
    <xf numFmtId="0" fontId="60" fillId="0" borderId="31" xfId="146" applyFont="1" applyBorder="1" applyAlignment="1">
      <alignment horizontal="center" vertical="center" shrinkToFit="1"/>
      <protection/>
    </xf>
    <xf numFmtId="0" fontId="60" fillId="0" borderId="27" xfId="146" applyFont="1" applyBorder="1" applyAlignment="1">
      <alignment horizontal="center" vertical="center" shrinkToFit="1"/>
      <protection/>
    </xf>
    <xf numFmtId="0" fontId="60" fillId="0" borderId="36" xfId="146" applyFont="1" applyBorder="1" applyAlignment="1">
      <alignment horizontal="center" vertical="center" shrinkToFit="1"/>
      <protection/>
    </xf>
    <xf numFmtId="0" fontId="2" fillId="0" borderId="31" xfId="146" applyBorder="1" applyAlignment="1" applyProtection="1">
      <alignment horizontal="center" vertical="center" wrapText="1"/>
      <protection locked="0"/>
    </xf>
    <xf numFmtId="0" fontId="2" fillId="0" borderId="36" xfId="146" applyBorder="1" applyAlignment="1" applyProtection="1">
      <alignment horizontal="center" vertical="center" wrapText="1"/>
      <protection locked="0"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6"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i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562"/>
  <sheetViews>
    <sheetView showGridLines="0" showRowColHeaders="0" tabSelected="1" zoomScalePageLayoutView="0" workbookViewId="0" topLeftCell="A1">
      <selection activeCell="F102" sqref="F102:G102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14.140625" style="1" customWidth="1"/>
    <col min="5" max="5" width="22.8515625" style="1" customWidth="1"/>
    <col min="6" max="6" width="9.7109375" style="1" customWidth="1"/>
    <col min="7" max="7" width="15.7109375" style="1" customWidth="1"/>
    <col min="8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2"/>
      <c r="C1" s="2"/>
      <c r="D1" s="2"/>
      <c r="E1" s="2"/>
      <c r="F1" s="3"/>
      <c r="G1" s="4"/>
      <c r="AA1" s="29">
        <v>1</v>
      </c>
      <c r="AB1" s="7" t="str">
        <f>"СПРАВКА"&amp;CHAR(10)&amp;"О КОЛИЧЕСТВЕ СТРАН, ПРИНЯВШИХ УЧАСТИЕ В ОФИЦИАЛЬНОМ СПОРТИВНОМ СОРЕВНОВАНИИ"&amp;CHAR(10)&amp;"ПО ВИДУ СПОРТА “ТЕННИС“"</f>
        <v>СПРАВКА
О КОЛИЧЕСТВЕ СТРАН, ПРИНЯВШИХ УЧАСТИЕ В ОФИЦИАЛЬНОМ СПОРТИВНОМ СОРЕВНОВАНИИ
ПО ВИДУ СПОРТА “ТЕННИС“</v>
      </c>
    </row>
    <row r="2" spans="1:28" ht="50.25" customHeight="1">
      <c r="A2" s="51" t="str">
        <f>INDEX(AB1:AB3,AA1)</f>
        <v>СПРАВКА
О КОЛИЧЕСТВЕ СТРАН, ПРИНЯВШИХ УЧАСТИЕ В ОФИЦИАЛЬНОМ СПОРТИВНОМ СОРЕВНОВАНИИ
ПО ВИДУ СПОРТА “ТЕННИС“</v>
      </c>
      <c r="B2" s="51"/>
      <c r="C2" s="51"/>
      <c r="D2" s="51"/>
      <c r="E2" s="51"/>
      <c r="F2" s="51"/>
      <c r="G2" s="51"/>
      <c r="AB2" s="7" t="str">
        <f>"СПРАВКА"&amp;CHAR(10)&amp;"О КОЛИЧЕСТВЕ СТРАН, ПРИНЯВШИХ УЧАСТИЕ В ОФИЦИАЛЬНОМ СПОРТИВНОМ СОРЕВНОВАНИИ"&amp;CHAR(10)&amp;"ПО ВИДУ СПОРТА “СПОРТ ЛИЦ С ПОРАЖЕНИЕМ ОДА“"</f>
        <v>СПРАВКА
О КОЛИЧЕСТВЕ СТРАН, ПРИНЯВШИХ УЧАСТИЕ В ОФИЦИАЛЬНОМ СПОРТИВНОМ СОРЕВНОВАНИИ
ПО ВИДУ СПОРТА “СПОРТ ЛИЦ С ПОРАЖЕНИЕМ ОДА“</v>
      </c>
    </row>
    <row r="3" spans="1:28" ht="12.75">
      <c r="A3" s="52" t="s">
        <v>230</v>
      </c>
      <c r="B3" s="53"/>
      <c r="C3" s="53"/>
      <c r="D3" s="53"/>
      <c r="E3" s="53"/>
      <c r="F3" s="53"/>
      <c r="G3" s="54"/>
      <c r="AB3" s="7" t="str">
        <f>"СПРАВКА"&amp;CHAR(10)&amp;"О КОЛИЧЕСТВЕ СТРАН, ПРИНЯВШИХ УЧАСТИЕ В ОФИЦИАЛЬНОМ СПОРТИВНОМ СОРЕВНОВАНИИ"&amp;CHAR(10)&amp;"ПО ВИДУ СПОРТА “СПОРТ ГЛУХИХ“"</f>
        <v>СПРАВКА
О КОЛИЧЕСТВЕ СТРАН, ПРИНЯВШИХ УЧАСТИЕ В ОФИЦИАЛЬНОМ СПОРТИВНОМ СОРЕВНОВАНИИ
ПО ВИДУ СПОРТА “СПОРТ ГЛУХИХ“</v>
      </c>
    </row>
    <row r="4" spans="1:7" ht="24" customHeight="1">
      <c r="A4" s="55" t="s">
        <v>265</v>
      </c>
      <c r="B4" s="56"/>
      <c r="C4" s="56"/>
      <c r="D4" s="56"/>
      <c r="E4" s="56"/>
      <c r="F4" s="56"/>
      <c r="G4" s="57"/>
    </row>
    <row r="5" spans="1:7" ht="6.75" customHeight="1">
      <c r="A5" s="5"/>
      <c r="B5" s="5"/>
      <c r="C5" s="5"/>
      <c r="D5" s="5"/>
      <c r="E5" s="5"/>
      <c r="F5" s="5"/>
      <c r="G5" s="5"/>
    </row>
    <row r="6" spans="1:7" s="7" customFormat="1" ht="12.75" customHeight="1">
      <c r="A6" s="58" t="s">
        <v>0</v>
      </c>
      <c r="B6" s="59"/>
      <c r="C6" s="58" t="s">
        <v>1</v>
      </c>
      <c r="D6" s="59"/>
      <c r="E6" s="6" t="s">
        <v>259</v>
      </c>
      <c r="F6" s="58" t="s">
        <v>258</v>
      </c>
      <c r="G6" s="59"/>
    </row>
    <row r="7" spans="1:7" s="7" customFormat="1" ht="12" customHeight="1">
      <c r="A7" s="39" t="s">
        <v>266</v>
      </c>
      <c r="B7" s="40"/>
      <c r="C7" s="45" t="s">
        <v>267</v>
      </c>
      <c r="D7" s="46"/>
      <c r="E7" s="30" t="s">
        <v>13</v>
      </c>
      <c r="F7" s="60"/>
      <c r="G7" s="61"/>
    </row>
    <row r="8" spans="1:7" s="7" customFormat="1" ht="12" customHeight="1">
      <c r="A8" s="41"/>
      <c r="B8" s="42"/>
      <c r="C8" s="47"/>
      <c r="D8" s="48"/>
      <c r="E8" s="31"/>
      <c r="F8" s="62"/>
      <c r="G8" s="63"/>
    </row>
    <row r="9" spans="1:7" s="7" customFormat="1" ht="12" customHeight="1">
      <c r="A9" s="43"/>
      <c r="B9" s="44"/>
      <c r="C9" s="49"/>
      <c r="D9" s="50"/>
      <c r="E9" s="32"/>
      <c r="F9" s="64"/>
      <c r="G9" s="65"/>
    </row>
    <row r="10" ht="10.5" customHeight="1"/>
    <row r="11" spans="1:7" s="8" customFormat="1" ht="23.25" customHeight="1">
      <c r="A11" s="79" t="s">
        <v>260</v>
      </c>
      <c r="B11" s="81"/>
      <c r="C11" s="79" t="s">
        <v>229</v>
      </c>
      <c r="D11" s="81"/>
      <c r="E11" s="79" t="s">
        <v>253</v>
      </c>
      <c r="F11" s="80"/>
      <c r="G11" s="81"/>
    </row>
    <row r="12" spans="1:7" ht="42" customHeight="1">
      <c r="A12" s="85" t="s">
        <v>261</v>
      </c>
      <c r="B12" s="86"/>
      <c r="C12" s="85" t="s">
        <v>251</v>
      </c>
      <c r="D12" s="86"/>
      <c r="E12" s="82">
        <f>COUNTA(B15:G99)</f>
        <v>5</v>
      </c>
      <c r="F12" s="83"/>
      <c r="G12" s="84"/>
    </row>
    <row r="13" spans="1:7" ht="12.75">
      <c r="A13" s="18"/>
      <c r="B13" s="18"/>
      <c r="C13" s="19"/>
      <c r="D13" s="19"/>
      <c r="E13" s="20"/>
      <c r="F13" s="20"/>
      <c r="G13" s="20"/>
    </row>
    <row r="14" spans="1:7" ht="15" customHeight="1">
      <c r="A14" s="23" t="s">
        <v>24</v>
      </c>
      <c r="B14" s="35" t="s">
        <v>51</v>
      </c>
      <c r="C14" s="35"/>
      <c r="D14" s="35"/>
      <c r="E14" s="35"/>
      <c r="F14" s="35"/>
      <c r="G14" s="36"/>
    </row>
    <row r="15" spans="1:10" ht="15" customHeight="1">
      <c r="A15" s="21">
        <v>1</v>
      </c>
      <c r="B15" s="37" t="s">
        <v>76</v>
      </c>
      <c r="C15" s="37"/>
      <c r="D15" s="37"/>
      <c r="E15" s="37"/>
      <c r="F15" s="37"/>
      <c r="G15" s="38"/>
      <c r="H15" s="77">
        <f aca="true" t="shared" si="0" ref="H15:H46">IF(E15="","",INDEX($A$122:$C$206,MATCH(E15,$C$122:$C$206,0),1))</f>
      </c>
      <c r="I15" s="78"/>
      <c r="J15" s="78"/>
    </row>
    <row r="16" spans="1:10" ht="15" customHeight="1">
      <c r="A16" s="27">
        <v>2</v>
      </c>
      <c r="B16" s="33" t="s">
        <v>35</v>
      </c>
      <c r="C16" s="33"/>
      <c r="D16" s="33"/>
      <c r="E16" s="33"/>
      <c r="F16" s="33"/>
      <c r="G16" s="34"/>
      <c r="H16" s="77">
        <f t="shared" si="0"/>
      </c>
      <c r="I16" s="78"/>
      <c r="J16" s="78"/>
    </row>
    <row r="17" spans="1:10" ht="15" customHeight="1">
      <c r="A17" s="27">
        <v>3</v>
      </c>
      <c r="B17" s="33" t="s">
        <v>112</v>
      </c>
      <c r="C17" s="33"/>
      <c r="D17" s="33"/>
      <c r="E17" s="33"/>
      <c r="F17" s="33"/>
      <c r="G17" s="34"/>
      <c r="H17" s="77">
        <f t="shared" si="0"/>
      </c>
      <c r="I17" s="78"/>
      <c r="J17" s="78"/>
    </row>
    <row r="18" spans="1:10" ht="15" customHeight="1">
      <c r="A18" s="27">
        <v>4</v>
      </c>
      <c r="B18" s="33" t="s">
        <v>52</v>
      </c>
      <c r="C18" s="33"/>
      <c r="D18" s="33"/>
      <c r="E18" s="33"/>
      <c r="F18" s="33"/>
      <c r="G18" s="34"/>
      <c r="H18" s="77">
        <f t="shared" si="0"/>
      </c>
      <c r="I18" s="78"/>
      <c r="J18" s="78"/>
    </row>
    <row r="19" spans="1:10" ht="15" customHeight="1">
      <c r="A19" s="27">
        <v>5</v>
      </c>
      <c r="B19" s="33" t="s">
        <v>197</v>
      </c>
      <c r="C19" s="33"/>
      <c r="D19" s="33"/>
      <c r="E19" s="33"/>
      <c r="F19" s="33"/>
      <c r="G19" s="34"/>
      <c r="H19" s="77">
        <f t="shared" si="0"/>
      </c>
      <c r="I19" s="78"/>
      <c r="J19" s="78"/>
    </row>
    <row r="20" spans="1:10" ht="15" customHeight="1" hidden="1">
      <c r="A20" s="27">
        <v>6</v>
      </c>
      <c r="B20" s="33"/>
      <c r="C20" s="33"/>
      <c r="D20" s="33"/>
      <c r="E20" s="33"/>
      <c r="F20" s="33"/>
      <c r="G20" s="34"/>
      <c r="H20" s="77">
        <f t="shared" si="0"/>
      </c>
      <c r="I20" s="78"/>
      <c r="J20" s="78"/>
    </row>
    <row r="21" spans="1:10" ht="15" customHeight="1" hidden="1">
      <c r="A21" s="27">
        <v>7</v>
      </c>
      <c r="B21" s="33"/>
      <c r="C21" s="33"/>
      <c r="D21" s="33"/>
      <c r="E21" s="33"/>
      <c r="F21" s="33"/>
      <c r="G21" s="34"/>
      <c r="H21" s="77">
        <f t="shared" si="0"/>
      </c>
      <c r="I21" s="78"/>
      <c r="J21" s="78"/>
    </row>
    <row r="22" spans="1:10" ht="15" customHeight="1" hidden="1">
      <c r="A22" s="27">
        <v>8</v>
      </c>
      <c r="B22" s="33"/>
      <c r="C22" s="33"/>
      <c r="D22" s="33"/>
      <c r="E22" s="33"/>
      <c r="F22" s="33"/>
      <c r="G22" s="34"/>
      <c r="H22" s="77">
        <f t="shared" si="0"/>
      </c>
      <c r="I22" s="78"/>
      <c r="J22" s="78"/>
    </row>
    <row r="23" spans="1:10" ht="15" customHeight="1" hidden="1">
      <c r="A23" s="27">
        <v>9</v>
      </c>
      <c r="B23" s="33"/>
      <c r="C23" s="33"/>
      <c r="D23" s="33"/>
      <c r="E23" s="33"/>
      <c r="F23" s="33"/>
      <c r="G23" s="34"/>
      <c r="H23" s="77">
        <f t="shared" si="0"/>
      </c>
      <c r="I23" s="78"/>
      <c r="J23" s="78"/>
    </row>
    <row r="24" spans="1:10" ht="15" customHeight="1" hidden="1">
      <c r="A24" s="27">
        <v>10</v>
      </c>
      <c r="B24" s="33"/>
      <c r="C24" s="33"/>
      <c r="D24" s="33"/>
      <c r="E24" s="33"/>
      <c r="F24" s="33"/>
      <c r="G24" s="34"/>
      <c r="H24" s="77">
        <f t="shared" si="0"/>
      </c>
      <c r="I24" s="78"/>
      <c r="J24" s="78"/>
    </row>
    <row r="25" spans="1:10" ht="15" customHeight="1" hidden="1">
      <c r="A25" s="27">
        <v>11</v>
      </c>
      <c r="B25" s="33"/>
      <c r="C25" s="33"/>
      <c r="D25" s="33"/>
      <c r="E25" s="33"/>
      <c r="F25" s="33"/>
      <c r="G25" s="34"/>
      <c r="H25" s="77">
        <f t="shared" si="0"/>
      </c>
      <c r="I25" s="78"/>
      <c r="J25" s="78"/>
    </row>
    <row r="26" spans="1:10" ht="15" customHeight="1" hidden="1">
      <c r="A26" s="27">
        <v>12</v>
      </c>
      <c r="B26" s="33"/>
      <c r="C26" s="33"/>
      <c r="D26" s="33"/>
      <c r="E26" s="33"/>
      <c r="F26" s="33"/>
      <c r="G26" s="34"/>
      <c r="H26" s="77">
        <f t="shared" si="0"/>
      </c>
      <c r="I26" s="78"/>
      <c r="J26" s="78"/>
    </row>
    <row r="27" spans="1:10" ht="15" customHeight="1" hidden="1">
      <c r="A27" s="27">
        <v>13</v>
      </c>
      <c r="B27" s="33"/>
      <c r="C27" s="33"/>
      <c r="D27" s="33"/>
      <c r="E27" s="33"/>
      <c r="F27" s="33"/>
      <c r="G27" s="34"/>
      <c r="H27" s="77">
        <f t="shared" si="0"/>
      </c>
      <c r="I27" s="78"/>
      <c r="J27" s="78"/>
    </row>
    <row r="28" spans="1:10" ht="15" customHeight="1" hidden="1">
      <c r="A28" s="27">
        <v>14</v>
      </c>
      <c r="B28" s="33"/>
      <c r="C28" s="33"/>
      <c r="D28" s="33"/>
      <c r="E28" s="33"/>
      <c r="F28" s="33"/>
      <c r="G28" s="34"/>
      <c r="H28" s="77">
        <f t="shared" si="0"/>
      </c>
      <c r="I28" s="78"/>
      <c r="J28" s="78"/>
    </row>
    <row r="29" spans="1:10" ht="15" customHeight="1" hidden="1">
      <c r="A29" s="27">
        <v>15</v>
      </c>
      <c r="B29" s="33"/>
      <c r="C29" s="33"/>
      <c r="D29" s="33"/>
      <c r="E29" s="33"/>
      <c r="F29" s="33"/>
      <c r="G29" s="34"/>
      <c r="H29" s="77">
        <f t="shared" si="0"/>
      </c>
      <c r="I29" s="78"/>
      <c r="J29" s="78"/>
    </row>
    <row r="30" spans="1:10" ht="15" customHeight="1" hidden="1">
      <c r="A30" s="27">
        <v>16</v>
      </c>
      <c r="B30" s="33"/>
      <c r="C30" s="33"/>
      <c r="D30" s="33"/>
      <c r="E30" s="33"/>
      <c r="F30" s="33"/>
      <c r="G30" s="34"/>
      <c r="H30" s="77">
        <f t="shared" si="0"/>
      </c>
      <c r="I30" s="78"/>
      <c r="J30" s="78"/>
    </row>
    <row r="31" spans="1:10" ht="15" customHeight="1" hidden="1">
      <c r="A31" s="27">
        <v>17</v>
      </c>
      <c r="B31" s="33"/>
      <c r="C31" s="33"/>
      <c r="D31" s="33"/>
      <c r="E31" s="33"/>
      <c r="F31" s="33"/>
      <c r="G31" s="34"/>
      <c r="H31" s="77">
        <f t="shared" si="0"/>
      </c>
      <c r="I31" s="78"/>
      <c r="J31" s="78"/>
    </row>
    <row r="32" spans="1:10" ht="15" customHeight="1" hidden="1">
      <c r="A32" s="27">
        <v>18</v>
      </c>
      <c r="B32" s="33"/>
      <c r="C32" s="33"/>
      <c r="D32" s="33"/>
      <c r="E32" s="33"/>
      <c r="F32" s="33"/>
      <c r="G32" s="34"/>
      <c r="H32" s="77">
        <f t="shared" si="0"/>
      </c>
      <c r="I32" s="78"/>
      <c r="J32" s="78"/>
    </row>
    <row r="33" spans="1:10" ht="15" customHeight="1" hidden="1">
      <c r="A33" s="27">
        <v>19</v>
      </c>
      <c r="B33" s="33"/>
      <c r="C33" s="33"/>
      <c r="D33" s="33"/>
      <c r="E33" s="33"/>
      <c r="F33" s="33"/>
      <c r="G33" s="34"/>
      <c r="H33" s="77">
        <f t="shared" si="0"/>
      </c>
      <c r="I33" s="78"/>
      <c r="J33" s="78"/>
    </row>
    <row r="34" spans="1:10" ht="15" customHeight="1" hidden="1">
      <c r="A34" s="27">
        <v>20</v>
      </c>
      <c r="B34" s="33"/>
      <c r="C34" s="33"/>
      <c r="D34" s="33"/>
      <c r="E34" s="33"/>
      <c r="F34" s="33"/>
      <c r="G34" s="34"/>
      <c r="H34" s="77">
        <f t="shared" si="0"/>
      </c>
      <c r="I34" s="78"/>
      <c r="J34" s="78"/>
    </row>
    <row r="35" spans="1:10" ht="15" customHeight="1" hidden="1">
      <c r="A35" s="27">
        <v>21</v>
      </c>
      <c r="B35" s="33"/>
      <c r="C35" s="33"/>
      <c r="D35" s="33"/>
      <c r="E35" s="33"/>
      <c r="F35" s="33"/>
      <c r="G35" s="34"/>
      <c r="H35" s="77">
        <f t="shared" si="0"/>
      </c>
      <c r="I35" s="78"/>
      <c r="J35" s="78"/>
    </row>
    <row r="36" spans="1:10" ht="15" customHeight="1" hidden="1">
      <c r="A36" s="27">
        <v>22</v>
      </c>
      <c r="B36" s="33"/>
      <c r="C36" s="33"/>
      <c r="D36" s="33"/>
      <c r="E36" s="33"/>
      <c r="F36" s="33"/>
      <c r="G36" s="34"/>
      <c r="H36" s="77">
        <f t="shared" si="0"/>
      </c>
      <c r="I36" s="78"/>
      <c r="J36" s="78"/>
    </row>
    <row r="37" spans="1:10" ht="15" customHeight="1" hidden="1">
      <c r="A37" s="27">
        <v>23</v>
      </c>
      <c r="B37" s="33"/>
      <c r="C37" s="33"/>
      <c r="D37" s="33"/>
      <c r="E37" s="33"/>
      <c r="F37" s="33"/>
      <c r="G37" s="34"/>
      <c r="H37" s="77">
        <f t="shared" si="0"/>
      </c>
      <c r="I37" s="78"/>
      <c r="J37" s="78"/>
    </row>
    <row r="38" spans="1:10" ht="15" customHeight="1" hidden="1">
      <c r="A38" s="27">
        <v>24</v>
      </c>
      <c r="B38" s="33"/>
      <c r="C38" s="33"/>
      <c r="D38" s="33"/>
      <c r="E38" s="33"/>
      <c r="F38" s="33"/>
      <c r="G38" s="34"/>
      <c r="H38" s="77">
        <f t="shared" si="0"/>
      </c>
      <c r="I38" s="78"/>
      <c r="J38" s="78"/>
    </row>
    <row r="39" spans="1:10" ht="15" customHeight="1" hidden="1">
      <c r="A39" s="27">
        <v>25</v>
      </c>
      <c r="B39" s="33"/>
      <c r="C39" s="33"/>
      <c r="D39" s="33"/>
      <c r="E39" s="33"/>
      <c r="F39" s="33"/>
      <c r="G39" s="34"/>
      <c r="H39" s="77">
        <f t="shared" si="0"/>
      </c>
      <c r="I39" s="78"/>
      <c r="J39" s="78"/>
    </row>
    <row r="40" spans="1:10" ht="15" customHeight="1" hidden="1">
      <c r="A40" s="27">
        <v>26</v>
      </c>
      <c r="B40" s="33"/>
      <c r="C40" s="33"/>
      <c r="D40" s="33"/>
      <c r="E40" s="33"/>
      <c r="F40" s="33"/>
      <c r="G40" s="34"/>
      <c r="H40" s="77">
        <f t="shared" si="0"/>
      </c>
      <c r="I40" s="78"/>
      <c r="J40" s="78"/>
    </row>
    <row r="41" spans="1:10" ht="15" customHeight="1" hidden="1">
      <c r="A41" s="27">
        <v>27</v>
      </c>
      <c r="B41" s="33"/>
      <c r="C41" s="33"/>
      <c r="D41" s="33"/>
      <c r="E41" s="33"/>
      <c r="F41" s="33"/>
      <c r="G41" s="34"/>
      <c r="H41" s="77">
        <f t="shared" si="0"/>
      </c>
      <c r="I41" s="78"/>
      <c r="J41" s="78"/>
    </row>
    <row r="42" spans="1:10" ht="15" customHeight="1" hidden="1">
      <c r="A42" s="27">
        <v>28</v>
      </c>
      <c r="B42" s="33"/>
      <c r="C42" s="33"/>
      <c r="D42" s="33"/>
      <c r="E42" s="33"/>
      <c r="F42" s="33"/>
      <c r="G42" s="34"/>
      <c r="H42" s="77">
        <f t="shared" si="0"/>
      </c>
      <c r="I42" s="78"/>
      <c r="J42" s="78"/>
    </row>
    <row r="43" spans="1:10" ht="15" customHeight="1" hidden="1">
      <c r="A43" s="27">
        <v>29</v>
      </c>
      <c r="B43" s="33"/>
      <c r="C43" s="33"/>
      <c r="D43" s="33"/>
      <c r="E43" s="33"/>
      <c r="F43" s="33"/>
      <c r="G43" s="34"/>
      <c r="H43" s="77">
        <f t="shared" si="0"/>
      </c>
      <c r="I43" s="78"/>
      <c r="J43" s="78"/>
    </row>
    <row r="44" spans="1:10" ht="15" customHeight="1" hidden="1">
      <c r="A44" s="27">
        <v>30</v>
      </c>
      <c r="B44" s="33"/>
      <c r="C44" s="33"/>
      <c r="D44" s="33"/>
      <c r="E44" s="33"/>
      <c r="F44" s="33"/>
      <c r="G44" s="34"/>
      <c r="H44" s="77">
        <f t="shared" si="0"/>
      </c>
      <c r="I44" s="78"/>
      <c r="J44" s="78"/>
    </row>
    <row r="45" spans="1:10" ht="15" customHeight="1" hidden="1">
      <c r="A45" s="27">
        <v>31</v>
      </c>
      <c r="B45" s="33"/>
      <c r="C45" s="33"/>
      <c r="D45" s="33"/>
      <c r="E45" s="33"/>
      <c r="F45" s="33"/>
      <c r="G45" s="34"/>
      <c r="H45" s="77">
        <f t="shared" si="0"/>
      </c>
      <c r="I45" s="78"/>
      <c r="J45" s="78"/>
    </row>
    <row r="46" spans="1:10" ht="15" customHeight="1" hidden="1">
      <c r="A46" s="27">
        <v>32</v>
      </c>
      <c r="B46" s="33"/>
      <c r="C46" s="33"/>
      <c r="D46" s="33"/>
      <c r="E46" s="33"/>
      <c r="F46" s="33"/>
      <c r="G46" s="34"/>
      <c r="H46" s="77">
        <f t="shared" si="0"/>
      </c>
      <c r="I46" s="78"/>
      <c r="J46" s="78"/>
    </row>
    <row r="47" spans="1:10" ht="15" customHeight="1" hidden="1">
      <c r="A47" s="27">
        <v>33</v>
      </c>
      <c r="B47" s="33"/>
      <c r="C47" s="33"/>
      <c r="D47" s="33"/>
      <c r="E47" s="33"/>
      <c r="F47" s="33"/>
      <c r="G47" s="34"/>
      <c r="H47" s="77">
        <f aca="true" t="shared" si="1" ref="H47:H78">IF(E47="","",INDEX($A$122:$C$206,MATCH(E47,$C$122:$C$206,0),1))</f>
      </c>
      <c r="I47" s="78"/>
      <c r="J47" s="78"/>
    </row>
    <row r="48" spans="1:10" ht="15" customHeight="1" hidden="1">
      <c r="A48" s="27">
        <v>34</v>
      </c>
      <c r="B48" s="33"/>
      <c r="C48" s="33"/>
      <c r="D48" s="33"/>
      <c r="E48" s="33"/>
      <c r="F48" s="33"/>
      <c r="G48" s="34"/>
      <c r="H48" s="77">
        <f t="shared" si="1"/>
      </c>
      <c r="I48" s="78"/>
      <c r="J48" s="78"/>
    </row>
    <row r="49" spans="1:10" ht="15" customHeight="1" hidden="1">
      <c r="A49" s="27">
        <v>35</v>
      </c>
      <c r="B49" s="33"/>
      <c r="C49" s="33"/>
      <c r="D49" s="33"/>
      <c r="E49" s="33"/>
      <c r="F49" s="33"/>
      <c r="G49" s="34"/>
      <c r="H49" s="77">
        <f t="shared" si="1"/>
      </c>
      <c r="I49" s="78"/>
      <c r="J49" s="78"/>
    </row>
    <row r="50" spans="1:10" ht="15" customHeight="1" hidden="1">
      <c r="A50" s="27">
        <v>36</v>
      </c>
      <c r="B50" s="33"/>
      <c r="C50" s="33"/>
      <c r="D50" s="33"/>
      <c r="E50" s="33"/>
      <c r="F50" s="33"/>
      <c r="G50" s="34"/>
      <c r="H50" s="77">
        <f t="shared" si="1"/>
      </c>
      <c r="I50" s="78"/>
      <c r="J50" s="78"/>
    </row>
    <row r="51" spans="1:10" ht="15" customHeight="1" hidden="1">
      <c r="A51" s="27">
        <v>37</v>
      </c>
      <c r="B51" s="33"/>
      <c r="C51" s="33"/>
      <c r="D51" s="33"/>
      <c r="E51" s="33"/>
      <c r="F51" s="33"/>
      <c r="G51" s="34"/>
      <c r="H51" s="77">
        <f t="shared" si="1"/>
      </c>
      <c r="I51" s="78"/>
      <c r="J51" s="78"/>
    </row>
    <row r="52" spans="1:10" ht="15" customHeight="1" hidden="1">
      <c r="A52" s="27">
        <v>38</v>
      </c>
      <c r="B52" s="33"/>
      <c r="C52" s="33"/>
      <c r="D52" s="33"/>
      <c r="E52" s="33"/>
      <c r="F52" s="33"/>
      <c r="G52" s="34"/>
      <c r="H52" s="77">
        <f t="shared" si="1"/>
      </c>
      <c r="I52" s="78"/>
      <c r="J52" s="78"/>
    </row>
    <row r="53" spans="1:10" ht="15" customHeight="1" hidden="1">
      <c r="A53" s="27">
        <v>39</v>
      </c>
      <c r="B53" s="33"/>
      <c r="C53" s="33"/>
      <c r="D53" s="33"/>
      <c r="E53" s="33"/>
      <c r="F53" s="33"/>
      <c r="G53" s="34"/>
      <c r="H53" s="77">
        <f t="shared" si="1"/>
      </c>
      <c r="I53" s="78"/>
      <c r="J53" s="78"/>
    </row>
    <row r="54" spans="1:10" ht="15" customHeight="1" hidden="1">
      <c r="A54" s="27">
        <v>40</v>
      </c>
      <c r="B54" s="33"/>
      <c r="C54" s="33"/>
      <c r="D54" s="33"/>
      <c r="E54" s="33"/>
      <c r="F54" s="33"/>
      <c r="G54" s="34"/>
      <c r="H54" s="77">
        <f t="shared" si="1"/>
      </c>
      <c r="I54" s="78"/>
      <c r="J54" s="78"/>
    </row>
    <row r="55" spans="1:10" ht="15" customHeight="1" hidden="1">
      <c r="A55" s="27">
        <v>41</v>
      </c>
      <c r="B55" s="33"/>
      <c r="C55" s="33"/>
      <c r="D55" s="33"/>
      <c r="E55" s="33"/>
      <c r="F55" s="33"/>
      <c r="G55" s="34"/>
      <c r="H55" s="77">
        <f t="shared" si="1"/>
      </c>
      <c r="I55" s="78"/>
      <c r="J55" s="78"/>
    </row>
    <row r="56" spans="1:10" ht="15" customHeight="1" hidden="1">
      <c r="A56" s="27">
        <v>42</v>
      </c>
      <c r="B56" s="33"/>
      <c r="C56" s="33"/>
      <c r="D56" s="33"/>
      <c r="E56" s="33"/>
      <c r="F56" s="33"/>
      <c r="G56" s="34"/>
      <c r="H56" s="77">
        <f t="shared" si="1"/>
      </c>
      <c r="I56" s="78"/>
      <c r="J56" s="78"/>
    </row>
    <row r="57" spans="1:10" ht="15" customHeight="1" hidden="1">
      <c r="A57" s="27">
        <v>43</v>
      </c>
      <c r="B57" s="33"/>
      <c r="C57" s="33"/>
      <c r="D57" s="33"/>
      <c r="E57" s="33"/>
      <c r="F57" s="33"/>
      <c r="G57" s="34"/>
      <c r="H57" s="77">
        <f t="shared" si="1"/>
      </c>
      <c r="I57" s="78"/>
      <c r="J57" s="78"/>
    </row>
    <row r="58" spans="1:10" ht="15" customHeight="1" hidden="1">
      <c r="A58" s="27">
        <v>44</v>
      </c>
      <c r="B58" s="33"/>
      <c r="C58" s="33"/>
      <c r="D58" s="33"/>
      <c r="E58" s="33"/>
      <c r="F58" s="33"/>
      <c r="G58" s="34"/>
      <c r="H58" s="77">
        <f t="shared" si="1"/>
      </c>
      <c r="I58" s="78"/>
      <c r="J58" s="78"/>
    </row>
    <row r="59" spans="1:10" ht="15" customHeight="1" hidden="1">
      <c r="A59" s="27">
        <v>45</v>
      </c>
      <c r="B59" s="33"/>
      <c r="C59" s="33"/>
      <c r="D59" s="33"/>
      <c r="E59" s="33"/>
      <c r="F59" s="33"/>
      <c r="G59" s="34"/>
      <c r="H59" s="77">
        <f t="shared" si="1"/>
      </c>
      <c r="I59" s="78"/>
      <c r="J59" s="78"/>
    </row>
    <row r="60" spans="1:10" ht="15" customHeight="1" hidden="1">
      <c r="A60" s="27">
        <v>46</v>
      </c>
      <c r="B60" s="33"/>
      <c r="C60" s="33"/>
      <c r="D60" s="33"/>
      <c r="E60" s="33"/>
      <c r="F60" s="33"/>
      <c r="G60" s="34"/>
      <c r="H60" s="77">
        <f t="shared" si="1"/>
      </c>
      <c r="I60" s="78"/>
      <c r="J60" s="78"/>
    </row>
    <row r="61" spans="1:10" ht="15" customHeight="1" hidden="1">
      <c r="A61" s="27">
        <v>47</v>
      </c>
      <c r="B61" s="33"/>
      <c r="C61" s="33"/>
      <c r="D61" s="33"/>
      <c r="E61" s="33"/>
      <c r="F61" s="33"/>
      <c r="G61" s="34"/>
      <c r="H61" s="77">
        <f t="shared" si="1"/>
      </c>
      <c r="I61" s="78"/>
      <c r="J61" s="78"/>
    </row>
    <row r="62" spans="1:10" ht="15" customHeight="1" hidden="1">
      <c r="A62" s="27">
        <v>48</v>
      </c>
      <c r="B62" s="33"/>
      <c r="C62" s="33"/>
      <c r="D62" s="33"/>
      <c r="E62" s="33"/>
      <c r="F62" s="33"/>
      <c r="G62" s="34"/>
      <c r="H62" s="77">
        <f t="shared" si="1"/>
      </c>
      <c r="I62" s="78"/>
      <c r="J62" s="78"/>
    </row>
    <row r="63" spans="1:10" ht="15" customHeight="1" hidden="1">
      <c r="A63" s="27">
        <v>49</v>
      </c>
      <c r="B63" s="33"/>
      <c r="C63" s="33"/>
      <c r="D63" s="33"/>
      <c r="E63" s="33"/>
      <c r="F63" s="33"/>
      <c r="G63" s="34"/>
      <c r="H63" s="77">
        <f t="shared" si="1"/>
      </c>
      <c r="I63" s="78"/>
      <c r="J63" s="78"/>
    </row>
    <row r="64" spans="1:10" ht="15" customHeight="1" hidden="1">
      <c r="A64" s="27">
        <v>50</v>
      </c>
      <c r="B64" s="33"/>
      <c r="C64" s="33"/>
      <c r="D64" s="33"/>
      <c r="E64" s="33"/>
      <c r="F64" s="33"/>
      <c r="G64" s="34"/>
      <c r="H64" s="77">
        <f t="shared" si="1"/>
      </c>
      <c r="I64" s="78"/>
      <c r="J64" s="78"/>
    </row>
    <row r="65" spans="1:10" ht="15" customHeight="1" hidden="1">
      <c r="A65" s="27">
        <v>51</v>
      </c>
      <c r="B65" s="33"/>
      <c r="C65" s="33"/>
      <c r="D65" s="33"/>
      <c r="E65" s="33"/>
      <c r="F65" s="33"/>
      <c r="G65" s="34"/>
      <c r="H65" s="77">
        <f t="shared" si="1"/>
      </c>
      <c r="I65" s="78"/>
      <c r="J65" s="78"/>
    </row>
    <row r="66" spans="1:10" ht="15" customHeight="1" hidden="1">
      <c r="A66" s="27">
        <v>52</v>
      </c>
      <c r="B66" s="33"/>
      <c r="C66" s="33"/>
      <c r="D66" s="33"/>
      <c r="E66" s="33"/>
      <c r="F66" s="33"/>
      <c r="G66" s="34"/>
      <c r="H66" s="77">
        <f t="shared" si="1"/>
      </c>
      <c r="I66" s="78"/>
      <c r="J66" s="78"/>
    </row>
    <row r="67" spans="1:10" ht="15" customHeight="1" hidden="1">
      <c r="A67" s="27">
        <v>53</v>
      </c>
      <c r="B67" s="33"/>
      <c r="C67" s="33"/>
      <c r="D67" s="33"/>
      <c r="E67" s="33"/>
      <c r="F67" s="33"/>
      <c r="G67" s="34"/>
      <c r="H67" s="77">
        <f t="shared" si="1"/>
      </c>
      <c r="I67" s="78"/>
      <c r="J67" s="78"/>
    </row>
    <row r="68" spans="1:10" ht="15" customHeight="1" hidden="1">
      <c r="A68" s="27">
        <v>54</v>
      </c>
      <c r="B68" s="33"/>
      <c r="C68" s="33"/>
      <c r="D68" s="33"/>
      <c r="E68" s="33"/>
      <c r="F68" s="33"/>
      <c r="G68" s="34"/>
      <c r="H68" s="77">
        <f t="shared" si="1"/>
      </c>
      <c r="I68" s="78"/>
      <c r="J68" s="78"/>
    </row>
    <row r="69" spans="1:10" ht="15" customHeight="1" hidden="1">
      <c r="A69" s="27">
        <v>55</v>
      </c>
      <c r="B69" s="33"/>
      <c r="C69" s="33"/>
      <c r="D69" s="33"/>
      <c r="E69" s="33"/>
      <c r="F69" s="33"/>
      <c r="G69" s="34"/>
      <c r="H69" s="77">
        <f t="shared" si="1"/>
      </c>
      <c r="I69" s="78"/>
      <c r="J69" s="78"/>
    </row>
    <row r="70" spans="1:10" ht="15" customHeight="1" hidden="1">
      <c r="A70" s="27">
        <v>56</v>
      </c>
      <c r="B70" s="33"/>
      <c r="C70" s="33"/>
      <c r="D70" s="33"/>
      <c r="E70" s="33"/>
      <c r="F70" s="33"/>
      <c r="G70" s="34"/>
      <c r="H70" s="77">
        <f t="shared" si="1"/>
      </c>
      <c r="I70" s="78"/>
      <c r="J70" s="78"/>
    </row>
    <row r="71" spans="1:10" ht="15" customHeight="1" hidden="1">
      <c r="A71" s="27">
        <v>57</v>
      </c>
      <c r="B71" s="33"/>
      <c r="C71" s="33"/>
      <c r="D71" s="33"/>
      <c r="E71" s="33"/>
      <c r="F71" s="33"/>
      <c r="G71" s="34"/>
      <c r="H71" s="77">
        <f t="shared" si="1"/>
      </c>
      <c r="I71" s="78"/>
      <c r="J71" s="78"/>
    </row>
    <row r="72" spans="1:10" ht="15" customHeight="1" hidden="1">
      <c r="A72" s="27">
        <v>58</v>
      </c>
      <c r="B72" s="33"/>
      <c r="C72" s="33"/>
      <c r="D72" s="33"/>
      <c r="E72" s="33"/>
      <c r="F72" s="33"/>
      <c r="G72" s="34"/>
      <c r="H72" s="77">
        <f t="shared" si="1"/>
      </c>
      <c r="I72" s="78"/>
      <c r="J72" s="78"/>
    </row>
    <row r="73" spans="1:10" ht="15" customHeight="1" hidden="1">
      <c r="A73" s="27">
        <v>59</v>
      </c>
      <c r="B73" s="33"/>
      <c r="C73" s="33"/>
      <c r="D73" s="33"/>
      <c r="E73" s="33"/>
      <c r="F73" s="33"/>
      <c r="G73" s="34"/>
      <c r="H73" s="77">
        <f t="shared" si="1"/>
      </c>
      <c r="I73" s="78"/>
      <c r="J73" s="78"/>
    </row>
    <row r="74" spans="1:10" ht="15" customHeight="1" hidden="1">
      <c r="A74" s="27">
        <v>60</v>
      </c>
      <c r="B74" s="33"/>
      <c r="C74" s="33"/>
      <c r="D74" s="33"/>
      <c r="E74" s="33"/>
      <c r="F74" s="33"/>
      <c r="G74" s="34"/>
      <c r="H74" s="77">
        <f t="shared" si="1"/>
      </c>
      <c r="I74" s="78"/>
      <c r="J74" s="78"/>
    </row>
    <row r="75" spans="1:10" ht="15" customHeight="1" hidden="1">
      <c r="A75" s="27">
        <v>61</v>
      </c>
      <c r="B75" s="33"/>
      <c r="C75" s="33"/>
      <c r="D75" s="33"/>
      <c r="E75" s="33"/>
      <c r="F75" s="33"/>
      <c r="G75" s="34"/>
      <c r="H75" s="77">
        <f t="shared" si="1"/>
      </c>
      <c r="I75" s="78"/>
      <c r="J75" s="78"/>
    </row>
    <row r="76" spans="1:10" ht="15" customHeight="1" hidden="1">
      <c r="A76" s="27">
        <v>62</v>
      </c>
      <c r="B76" s="33"/>
      <c r="C76" s="33"/>
      <c r="D76" s="33"/>
      <c r="E76" s="33"/>
      <c r="F76" s="33"/>
      <c r="G76" s="34"/>
      <c r="H76" s="77">
        <f t="shared" si="1"/>
      </c>
      <c r="I76" s="78"/>
      <c r="J76" s="78"/>
    </row>
    <row r="77" spans="1:10" ht="15" customHeight="1" hidden="1">
      <c r="A77" s="27">
        <v>63</v>
      </c>
      <c r="B77" s="33"/>
      <c r="C77" s="33"/>
      <c r="D77" s="33"/>
      <c r="E77" s="33"/>
      <c r="F77" s="33"/>
      <c r="G77" s="34"/>
      <c r="H77" s="77">
        <f t="shared" si="1"/>
      </c>
      <c r="I77" s="78"/>
      <c r="J77" s="78"/>
    </row>
    <row r="78" spans="1:10" ht="15" customHeight="1" hidden="1">
      <c r="A78" s="27">
        <v>64</v>
      </c>
      <c r="B78" s="33"/>
      <c r="C78" s="33"/>
      <c r="D78" s="33"/>
      <c r="E78" s="33"/>
      <c r="F78" s="33"/>
      <c r="G78" s="34"/>
      <c r="H78" s="77">
        <f t="shared" si="1"/>
      </c>
      <c r="I78" s="78"/>
      <c r="J78" s="78"/>
    </row>
    <row r="79" spans="1:10" ht="15" customHeight="1" hidden="1">
      <c r="A79" s="27">
        <v>65</v>
      </c>
      <c r="B79" s="33"/>
      <c r="C79" s="33"/>
      <c r="D79" s="33"/>
      <c r="E79" s="33"/>
      <c r="F79" s="33"/>
      <c r="G79" s="34"/>
      <c r="H79" s="77">
        <f aca="true" t="shared" si="2" ref="H79:H99">IF(E79="","",INDEX($A$122:$C$206,MATCH(E79,$C$122:$C$206,0),1))</f>
      </c>
      <c r="I79" s="78"/>
      <c r="J79" s="78"/>
    </row>
    <row r="80" spans="1:10" ht="15" customHeight="1" hidden="1">
      <c r="A80" s="27">
        <v>66</v>
      </c>
      <c r="B80" s="33"/>
      <c r="C80" s="33"/>
      <c r="D80" s="33"/>
      <c r="E80" s="33"/>
      <c r="F80" s="33"/>
      <c r="G80" s="34"/>
      <c r="H80" s="77">
        <f t="shared" si="2"/>
      </c>
      <c r="I80" s="78"/>
      <c r="J80" s="78"/>
    </row>
    <row r="81" spans="1:10" ht="15" customHeight="1" hidden="1">
      <c r="A81" s="27">
        <v>67</v>
      </c>
      <c r="B81" s="33"/>
      <c r="C81" s="33"/>
      <c r="D81" s="33"/>
      <c r="E81" s="33"/>
      <c r="F81" s="33"/>
      <c r="G81" s="34"/>
      <c r="H81" s="77">
        <f t="shared" si="2"/>
      </c>
      <c r="I81" s="78"/>
      <c r="J81" s="78"/>
    </row>
    <row r="82" spans="1:10" ht="15" customHeight="1" hidden="1">
      <c r="A82" s="27">
        <v>68</v>
      </c>
      <c r="B82" s="33"/>
      <c r="C82" s="33"/>
      <c r="D82" s="33"/>
      <c r="E82" s="33"/>
      <c r="F82" s="33"/>
      <c r="G82" s="34"/>
      <c r="H82" s="77">
        <f t="shared" si="2"/>
      </c>
      <c r="I82" s="78"/>
      <c r="J82" s="78"/>
    </row>
    <row r="83" spans="1:10" ht="15" customHeight="1" hidden="1">
      <c r="A83" s="27">
        <v>69</v>
      </c>
      <c r="B83" s="33"/>
      <c r="C83" s="33"/>
      <c r="D83" s="33"/>
      <c r="E83" s="33"/>
      <c r="F83" s="33"/>
      <c r="G83" s="34"/>
      <c r="H83" s="77">
        <f t="shared" si="2"/>
      </c>
      <c r="I83" s="78"/>
      <c r="J83" s="78"/>
    </row>
    <row r="84" spans="1:10" ht="15" customHeight="1" hidden="1">
      <c r="A84" s="27">
        <v>70</v>
      </c>
      <c r="B84" s="33"/>
      <c r="C84" s="33"/>
      <c r="D84" s="33"/>
      <c r="E84" s="33"/>
      <c r="F84" s="33"/>
      <c r="G84" s="34"/>
      <c r="H84" s="77">
        <f t="shared" si="2"/>
      </c>
      <c r="I84" s="78"/>
      <c r="J84" s="78"/>
    </row>
    <row r="85" spans="1:10" ht="15" customHeight="1" hidden="1">
      <c r="A85" s="27">
        <v>71</v>
      </c>
      <c r="B85" s="33"/>
      <c r="C85" s="33"/>
      <c r="D85" s="33"/>
      <c r="E85" s="33"/>
      <c r="F85" s="33"/>
      <c r="G85" s="34"/>
      <c r="H85" s="77">
        <f t="shared" si="2"/>
      </c>
      <c r="I85" s="78"/>
      <c r="J85" s="78"/>
    </row>
    <row r="86" spans="1:10" ht="15" customHeight="1" hidden="1">
      <c r="A86" s="27">
        <v>72</v>
      </c>
      <c r="B86" s="33"/>
      <c r="C86" s="33"/>
      <c r="D86" s="33"/>
      <c r="E86" s="33"/>
      <c r="F86" s="33"/>
      <c r="G86" s="34"/>
      <c r="H86" s="77">
        <f t="shared" si="2"/>
      </c>
      <c r="I86" s="78"/>
      <c r="J86" s="78"/>
    </row>
    <row r="87" spans="1:10" ht="15" customHeight="1" hidden="1">
      <c r="A87" s="27">
        <v>73</v>
      </c>
      <c r="B87" s="33"/>
      <c r="C87" s="33"/>
      <c r="D87" s="33"/>
      <c r="E87" s="33"/>
      <c r="F87" s="33"/>
      <c r="G87" s="34"/>
      <c r="H87" s="77">
        <f t="shared" si="2"/>
      </c>
      <c r="I87" s="78"/>
      <c r="J87" s="78"/>
    </row>
    <row r="88" spans="1:10" ht="15" customHeight="1" hidden="1">
      <c r="A88" s="27">
        <v>74</v>
      </c>
      <c r="B88" s="33"/>
      <c r="C88" s="33"/>
      <c r="D88" s="33"/>
      <c r="E88" s="33"/>
      <c r="F88" s="33"/>
      <c r="G88" s="34"/>
      <c r="H88" s="77">
        <f t="shared" si="2"/>
      </c>
      <c r="I88" s="78"/>
      <c r="J88" s="78"/>
    </row>
    <row r="89" spans="1:10" ht="15" customHeight="1" hidden="1">
      <c r="A89" s="27">
        <v>75</v>
      </c>
      <c r="B89" s="33"/>
      <c r="C89" s="33"/>
      <c r="D89" s="33"/>
      <c r="E89" s="33"/>
      <c r="F89" s="33"/>
      <c r="G89" s="34"/>
      <c r="H89" s="77">
        <f t="shared" si="2"/>
      </c>
      <c r="I89" s="78"/>
      <c r="J89" s="78"/>
    </row>
    <row r="90" spans="1:10" ht="15" customHeight="1" hidden="1">
      <c r="A90" s="27">
        <v>76</v>
      </c>
      <c r="B90" s="33"/>
      <c r="C90" s="33"/>
      <c r="D90" s="33"/>
      <c r="E90" s="33"/>
      <c r="F90" s="33"/>
      <c r="G90" s="34"/>
      <c r="H90" s="77">
        <f t="shared" si="2"/>
      </c>
      <c r="I90" s="78"/>
      <c r="J90" s="78"/>
    </row>
    <row r="91" spans="1:10" ht="15" customHeight="1" hidden="1">
      <c r="A91" s="27">
        <v>77</v>
      </c>
      <c r="B91" s="33"/>
      <c r="C91" s="33"/>
      <c r="D91" s="33"/>
      <c r="E91" s="33"/>
      <c r="F91" s="33"/>
      <c r="G91" s="34"/>
      <c r="H91" s="77">
        <f t="shared" si="2"/>
      </c>
      <c r="I91" s="78"/>
      <c r="J91" s="78"/>
    </row>
    <row r="92" spans="1:10" ht="15" customHeight="1" hidden="1">
      <c r="A92" s="27">
        <v>78</v>
      </c>
      <c r="B92" s="33"/>
      <c r="C92" s="33"/>
      <c r="D92" s="33"/>
      <c r="E92" s="33"/>
      <c r="F92" s="33"/>
      <c r="G92" s="34"/>
      <c r="H92" s="77">
        <f t="shared" si="2"/>
      </c>
      <c r="I92" s="78"/>
      <c r="J92" s="78"/>
    </row>
    <row r="93" spans="1:10" ht="15" customHeight="1" hidden="1">
      <c r="A93" s="27">
        <v>79</v>
      </c>
      <c r="B93" s="33"/>
      <c r="C93" s="33"/>
      <c r="D93" s="33"/>
      <c r="E93" s="33"/>
      <c r="F93" s="33"/>
      <c r="G93" s="34"/>
      <c r="H93" s="77">
        <f t="shared" si="2"/>
      </c>
      <c r="I93" s="78"/>
      <c r="J93" s="78"/>
    </row>
    <row r="94" spans="1:10" ht="15" customHeight="1" hidden="1">
      <c r="A94" s="27">
        <v>80</v>
      </c>
      <c r="B94" s="33"/>
      <c r="C94" s="33"/>
      <c r="D94" s="33"/>
      <c r="E94" s="33"/>
      <c r="F94" s="33"/>
      <c r="G94" s="34"/>
      <c r="H94" s="77">
        <f t="shared" si="2"/>
      </c>
      <c r="I94" s="78"/>
      <c r="J94" s="78"/>
    </row>
    <row r="95" spans="1:10" ht="15" customHeight="1" hidden="1">
      <c r="A95" s="27">
        <v>81</v>
      </c>
      <c r="B95" s="33"/>
      <c r="C95" s="33"/>
      <c r="D95" s="33"/>
      <c r="E95" s="33"/>
      <c r="F95" s="33"/>
      <c r="G95" s="34"/>
      <c r="H95" s="77">
        <f t="shared" si="2"/>
      </c>
      <c r="I95" s="78"/>
      <c r="J95" s="78"/>
    </row>
    <row r="96" spans="1:10" ht="15" customHeight="1" hidden="1">
      <c r="A96" s="27">
        <v>82</v>
      </c>
      <c r="B96" s="33"/>
      <c r="C96" s="33"/>
      <c r="D96" s="33"/>
      <c r="E96" s="33"/>
      <c r="F96" s="33"/>
      <c r="G96" s="34"/>
      <c r="H96" s="77">
        <f t="shared" si="2"/>
      </c>
      <c r="I96" s="78"/>
      <c r="J96" s="78"/>
    </row>
    <row r="97" spans="1:10" ht="15" customHeight="1" hidden="1">
      <c r="A97" s="27">
        <v>83</v>
      </c>
      <c r="B97" s="33"/>
      <c r="C97" s="33"/>
      <c r="D97" s="33"/>
      <c r="E97" s="33"/>
      <c r="F97" s="33"/>
      <c r="G97" s="34"/>
      <c r="H97" s="77">
        <f t="shared" si="2"/>
      </c>
      <c r="I97" s="78"/>
      <c r="J97" s="78"/>
    </row>
    <row r="98" spans="1:10" ht="15" customHeight="1" hidden="1">
      <c r="A98" s="27">
        <v>84</v>
      </c>
      <c r="B98" s="33"/>
      <c r="C98" s="33"/>
      <c r="D98" s="33"/>
      <c r="E98" s="33"/>
      <c r="F98" s="33"/>
      <c r="G98" s="34"/>
      <c r="H98" s="77">
        <f t="shared" si="2"/>
      </c>
      <c r="I98" s="78"/>
      <c r="J98" s="78"/>
    </row>
    <row r="99" spans="1:10" ht="15" customHeight="1" hidden="1">
      <c r="A99" s="22">
        <v>85</v>
      </c>
      <c r="B99" s="75"/>
      <c r="C99" s="75"/>
      <c r="D99" s="75"/>
      <c r="E99" s="75"/>
      <c r="F99" s="75"/>
      <c r="G99" s="76"/>
      <c r="H99" s="77">
        <f t="shared" si="2"/>
      </c>
      <c r="I99" s="78"/>
      <c r="J99" s="78"/>
    </row>
    <row r="100" spans="1:7" ht="15" customHeight="1">
      <c r="A100" s="24"/>
      <c r="B100" s="25"/>
      <c r="C100" s="10"/>
      <c r="D100" s="11"/>
      <c r="E100" s="11"/>
      <c r="F100" s="11"/>
      <c r="G100" s="11"/>
    </row>
    <row r="101" spans="1:7" ht="12.75" customHeight="1">
      <c r="A101" s="9"/>
      <c r="B101" s="9"/>
      <c r="C101" s="9"/>
      <c r="D101" s="68" t="s">
        <v>23</v>
      </c>
      <c r="E101" s="69"/>
      <c r="F101" s="69"/>
      <c r="G101" s="70"/>
    </row>
    <row r="102" spans="1:7" s="7" customFormat="1" ht="26.25" customHeight="1">
      <c r="A102" s="17"/>
      <c r="B102" s="26"/>
      <c r="C102" s="12"/>
      <c r="D102" s="71"/>
      <c r="E102" s="72"/>
      <c r="F102" s="73" t="s">
        <v>268</v>
      </c>
      <c r="G102" s="74"/>
    </row>
    <row r="103" spans="4:7" s="7" customFormat="1" ht="10.5" customHeight="1">
      <c r="D103" s="66" t="s">
        <v>2</v>
      </c>
      <c r="E103" s="67"/>
      <c r="F103" s="66" t="s">
        <v>263</v>
      </c>
      <c r="G103" s="67"/>
    </row>
    <row r="104" spans="2:6" ht="15" customHeight="1">
      <c r="B104" s="7"/>
      <c r="C104" s="7"/>
      <c r="D104" s="13"/>
      <c r="E104" s="13"/>
      <c r="F104" s="13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2:3" ht="15" customHeight="1" hidden="1">
      <c r="B122" s="7"/>
      <c r="C122" s="7" t="s">
        <v>25</v>
      </c>
    </row>
    <row r="123" spans="2:3" ht="15" customHeight="1" hidden="1">
      <c r="B123" s="7"/>
      <c r="C123" s="7" t="s">
        <v>26</v>
      </c>
    </row>
    <row r="124" spans="2:3" ht="15" customHeight="1" hidden="1">
      <c r="B124" s="7"/>
      <c r="C124" s="7" t="s">
        <v>27</v>
      </c>
    </row>
    <row r="125" spans="2:3" ht="15" customHeight="1" hidden="1">
      <c r="B125" s="7"/>
      <c r="C125" s="7" t="s">
        <v>28</v>
      </c>
    </row>
    <row r="126" spans="2:3" ht="15" customHeight="1" hidden="1">
      <c r="B126" s="7"/>
      <c r="C126" s="7" t="s">
        <v>53</v>
      </c>
    </row>
    <row r="127" spans="2:3" ht="15" customHeight="1" hidden="1">
      <c r="B127" s="7"/>
      <c r="C127" s="7" t="s">
        <v>54</v>
      </c>
    </row>
    <row r="128" spans="2:3" ht="15" customHeight="1" hidden="1">
      <c r="B128" s="7"/>
      <c r="C128" s="7" t="s">
        <v>55</v>
      </c>
    </row>
    <row r="129" spans="2:3" ht="15" customHeight="1" hidden="1">
      <c r="B129" s="7"/>
      <c r="C129" s="7" t="s">
        <v>56</v>
      </c>
    </row>
    <row r="130" spans="2:3" ht="15" customHeight="1" hidden="1">
      <c r="B130" s="7"/>
      <c r="C130" s="7" t="s">
        <v>57</v>
      </c>
    </row>
    <row r="131" spans="2:3" ht="15" customHeight="1" hidden="1">
      <c r="B131" s="7"/>
      <c r="C131" s="7" t="s">
        <v>58</v>
      </c>
    </row>
    <row r="132" spans="2:3" ht="15" customHeight="1" hidden="1">
      <c r="B132" s="7"/>
      <c r="C132" s="7" t="s">
        <v>59</v>
      </c>
    </row>
    <row r="133" spans="2:3" ht="15" customHeight="1" hidden="1">
      <c r="B133" s="7"/>
      <c r="C133" s="7" t="s">
        <v>29</v>
      </c>
    </row>
    <row r="134" spans="2:3" ht="15" customHeight="1" hidden="1">
      <c r="B134" s="7"/>
      <c r="C134" s="7" t="s">
        <v>60</v>
      </c>
    </row>
    <row r="135" spans="2:3" ht="15" customHeight="1" hidden="1">
      <c r="B135" s="7"/>
      <c r="C135" s="7" t="s">
        <v>61</v>
      </c>
    </row>
    <row r="136" spans="2:3" ht="15" customHeight="1" hidden="1">
      <c r="B136" s="7"/>
      <c r="C136" s="7" t="s">
        <v>62</v>
      </c>
    </row>
    <row r="137" spans="2:3" ht="15" customHeight="1" hidden="1">
      <c r="B137" s="7"/>
      <c r="C137" s="7" t="s">
        <v>63</v>
      </c>
    </row>
    <row r="138" spans="2:3" ht="15" customHeight="1" hidden="1">
      <c r="B138" s="7"/>
      <c r="C138" s="7" t="s">
        <v>64</v>
      </c>
    </row>
    <row r="139" spans="2:3" ht="15" customHeight="1" hidden="1">
      <c r="B139" s="7"/>
      <c r="C139" s="7" t="s">
        <v>65</v>
      </c>
    </row>
    <row r="140" spans="2:3" ht="15" customHeight="1" hidden="1">
      <c r="B140" s="7"/>
      <c r="C140" s="7" t="s">
        <v>66</v>
      </c>
    </row>
    <row r="141" spans="2:3" ht="15" customHeight="1" hidden="1">
      <c r="B141" s="7"/>
      <c r="C141" s="7" t="s">
        <v>67</v>
      </c>
    </row>
    <row r="142" spans="2:3" ht="15" customHeight="1" hidden="1">
      <c r="B142" s="7"/>
      <c r="C142" s="7" t="s">
        <v>68</v>
      </c>
    </row>
    <row r="143" spans="2:3" ht="15" customHeight="1" hidden="1">
      <c r="B143" s="7"/>
      <c r="C143" s="7" t="s">
        <v>30</v>
      </c>
    </row>
    <row r="144" spans="2:3" ht="15" customHeight="1" hidden="1">
      <c r="B144" s="7"/>
      <c r="C144" s="7" t="s">
        <v>69</v>
      </c>
    </row>
    <row r="145" spans="2:3" ht="15" customHeight="1" hidden="1">
      <c r="B145" s="7"/>
      <c r="C145" s="7" t="s">
        <v>70</v>
      </c>
    </row>
    <row r="146" spans="2:3" ht="15" customHeight="1" hidden="1">
      <c r="B146" s="7"/>
      <c r="C146" s="7" t="s">
        <v>71</v>
      </c>
    </row>
    <row r="147" spans="2:3" ht="15" customHeight="1" hidden="1">
      <c r="B147" s="7"/>
      <c r="C147" s="7" t="s">
        <v>72</v>
      </c>
    </row>
    <row r="148" spans="2:3" ht="15" customHeight="1" hidden="1">
      <c r="B148" s="7"/>
      <c r="C148" s="7" t="s">
        <v>73</v>
      </c>
    </row>
    <row r="149" spans="2:3" ht="15" customHeight="1" hidden="1">
      <c r="B149" s="7"/>
      <c r="C149" s="7" t="s">
        <v>74</v>
      </c>
    </row>
    <row r="150" spans="2:3" ht="15" customHeight="1" hidden="1">
      <c r="B150" s="7"/>
      <c r="C150" s="7" t="s">
        <v>75</v>
      </c>
    </row>
    <row r="151" spans="2:3" ht="15" customHeight="1" hidden="1">
      <c r="B151" s="7"/>
      <c r="C151" s="7" t="s">
        <v>76</v>
      </c>
    </row>
    <row r="152" spans="2:3" ht="15" customHeight="1" hidden="1">
      <c r="B152" s="7"/>
      <c r="C152" s="7" t="s">
        <v>77</v>
      </c>
    </row>
    <row r="153" spans="2:3" ht="15" customHeight="1" hidden="1">
      <c r="B153" s="7"/>
      <c r="C153" s="7" t="s">
        <v>78</v>
      </c>
    </row>
    <row r="154" spans="2:3" ht="15" customHeight="1" hidden="1">
      <c r="B154" s="7"/>
      <c r="C154" s="7" t="s">
        <v>31</v>
      </c>
    </row>
    <row r="155" spans="2:3" ht="15" customHeight="1" hidden="1">
      <c r="B155" s="7"/>
      <c r="C155" s="7" t="s">
        <v>79</v>
      </c>
    </row>
    <row r="156" spans="2:3" ht="15" customHeight="1" hidden="1">
      <c r="B156" s="7"/>
      <c r="C156" s="7" t="s">
        <v>80</v>
      </c>
    </row>
    <row r="157" spans="2:3" ht="15" customHeight="1" hidden="1">
      <c r="B157" s="7"/>
      <c r="C157" s="7" t="s">
        <v>32</v>
      </c>
    </row>
    <row r="158" spans="2:3" ht="15" customHeight="1" hidden="1">
      <c r="B158" s="7"/>
      <c r="C158" s="7" t="s">
        <v>81</v>
      </c>
    </row>
    <row r="159" spans="2:3" ht="15" customHeight="1" hidden="1">
      <c r="B159" s="7"/>
      <c r="C159" s="7" t="s">
        <v>82</v>
      </c>
    </row>
    <row r="160" spans="2:3" ht="15" customHeight="1" hidden="1">
      <c r="B160" s="7"/>
      <c r="C160" s="7" t="s">
        <v>83</v>
      </c>
    </row>
    <row r="161" spans="2:3" ht="15" customHeight="1" hidden="1">
      <c r="B161" s="7"/>
      <c r="C161" s="7" t="s">
        <v>84</v>
      </c>
    </row>
    <row r="162" spans="2:3" ht="15" customHeight="1" hidden="1">
      <c r="B162" s="7"/>
      <c r="C162" s="7" t="s">
        <v>85</v>
      </c>
    </row>
    <row r="163" spans="2:3" ht="15" customHeight="1" hidden="1">
      <c r="B163" s="7"/>
      <c r="C163" s="7" t="s">
        <v>86</v>
      </c>
    </row>
    <row r="164" spans="2:3" ht="15" customHeight="1" hidden="1">
      <c r="B164" s="7"/>
      <c r="C164" s="7" t="s">
        <v>87</v>
      </c>
    </row>
    <row r="165" spans="2:3" ht="15" customHeight="1" hidden="1">
      <c r="B165" s="7"/>
      <c r="C165" s="7" t="s">
        <v>88</v>
      </c>
    </row>
    <row r="166" spans="2:3" ht="15" customHeight="1" hidden="1">
      <c r="B166" s="7"/>
      <c r="C166" s="7" t="s">
        <v>89</v>
      </c>
    </row>
    <row r="167" spans="2:3" ht="15" customHeight="1" hidden="1">
      <c r="B167" s="7"/>
      <c r="C167" s="7" t="s">
        <v>90</v>
      </c>
    </row>
    <row r="168" spans="2:3" ht="15" customHeight="1" hidden="1">
      <c r="B168" s="7"/>
      <c r="C168" s="7" t="s">
        <v>91</v>
      </c>
    </row>
    <row r="169" spans="2:3" ht="15" customHeight="1" hidden="1">
      <c r="B169" s="7"/>
      <c r="C169" s="7" t="s">
        <v>92</v>
      </c>
    </row>
    <row r="170" spans="2:3" ht="15" customHeight="1" hidden="1">
      <c r="B170" s="7"/>
      <c r="C170" s="7" t="s">
        <v>33</v>
      </c>
    </row>
    <row r="171" spans="2:3" ht="15" customHeight="1" hidden="1">
      <c r="B171" s="7"/>
      <c r="C171" s="7" t="s">
        <v>34</v>
      </c>
    </row>
    <row r="172" spans="2:3" ht="15" customHeight="1" hidden="1">
      <c r="B172" s="7"/>
      <c r="C172" s="7" t="s">
        <v>93</v>
      </c>
    </row>
    <row r="173" spans="2:3" ht="15" customHeight="1" hidden="1">
      <c r="B173" s="7"/>
      <c r="C173" s="7" t="s">
        <v>35</v>
      </c>
    </row>
    <row r="174" spans="2:3" ht="15" customHeight="1" hidden="1">
      <c r="B174" s="7"/>
      <c r="C174" s="7" t="s">
        <v>94</v>
      </c>
    </row>
    <row r="175" spans="2:3" ht="15" customHeight="1" hidden="1">
      <c r="B175" s="7"/>
      <c r="C175" s="7" t="s">
        <v>95</v>
      </c>
    </row>
    <row r="176" spans="2:3" ht="15" customHeight="1" hidden="1">
      <c r="B176" s="7"/>
      <c r="C176" s="7" t="s">
        <v>96</v>
      </c>
    </row>
    <row r="177" spans="2:3" ht="15" customHeight="1" hidden="1">
      <c r="B177" s="7"/>
      <c r="C177" s="7" t="s">
        <v>97</v>
      </c>
    </row>
    <row r="178" spans="2:3" ht="15" customHeight="1" hidden="1">
      <c r="B178" s="7"/>
      <c r="C178" s="7" t="s">
        <v>98</v>
      </c>
    </row>
    <row r="179" spans="2:3" ht="15" customHeight="1" hidden="1">
      <c r="B179" s="7"/>
      <c r="C179" s="7" t="s">
        <v>99</v>
      </c>
    </row>
    <row r="180" spans="2:3" ht="15" customHeight="1" hidden="1">
      <c r="B180" s="7"/>
      <c r="C180" s="7" t="s">
        <v>100</v>
      </c>
    </row>
    <row r="181" spans="2:3" ht="15" customHeight="1" hidden="1">
      <c r="B181" s="7"/>
      <c r="C181" s="7" t="s">
        <v>101</v>
      </c>
    </row>
    <row r="182" spans="2:3" ht="15" customHeight="1" hidden="1">
      <c r="B182" s="7"/>
      <c r="C182" s="7" t="s">
        <v>102</v>
      </c>
    </row>
    <row r="183" spans="2:3" ht="15" customHeight="1" hidden="1">
      <c r="B183" s="7"/>
      <c r="C183" s="7" t="s">
        <v>103</v>
      </c>
    </row>
    <row r="184" spans="2:3" ht="15" customHeight="1" hidden="1">
      <c r="B184" s="7"/>
      <c r="C184" s="7" t="s">
        <v>104</v>
      </c>
    </row>
    <row r="185" spans="2:3" ht="15" customHeight="1" hidden="1">
      <c r="B185" s="7"/>
      <c r="C185" s="7" t="s">
        <v>105</v>
      </c>
    </row>
    <row r="186" spans="2:3" ht="15" customHeight="1" hidden="1">
      <c r="B186" s="7"/>
      <c r="C186" s="7" t="s">
        <v>106</v>
      </c>
    </row>
    <row r="187" spans="2:3" ht="15" customHeight="1" hidden="1">
      <c r="B187" s="7"/>
      <c r="C187" s="7" t="s">
        <v>107</v>
      </c>
    </row>
    <row r="188" spans="2:3" ht="15" customHeight="1" hidden="1">
      <c r="B188" s="7"/>
      <c r="C188" s="7" t="s">
        <v>108</v>
      </c>
    </row>
    <row r="189" spans="2:3" ht="15" customHeight="1" hidden="1">
      <c r="B189" s="7"/>
      <c r="C189" s="7" t="s">
        <v>109</v>
      </c>
    </row>
    <row r="190" spans="2:3" ht="15" customHeight="1" hidden="1">
      <c r="B190" s="7"/>
      <c r="C190" s="7" t="s">
        <v>110</v>
      </c>
    </row>
    <row r="191" spans="2:3" ht="15" customHeight="1" hidden="1">
      <c r="B191" s="7"/>
      <c r="C191" s="7" t="s">
        <v>111</v>
      </c>
    </row>
    <row r="192" spans="2:3" ht="15" customHeight="1" hidden="1">
      <c r="B192" s="7"/>
      <c r="C192" s="7" t="s">
        <v>112</v>
      </c>
    </row>
    <row r="193" spans="2:3" ht="15" customHeight="1" hidden="1">
      <c r="B193" s="7"/>
      <c r="C193" s="7" t="s">
        <v>113</v>
      </c>
    </row>
    <row r="194" spans="2:3" ht="15" customHeight="1" hidden="1">
      <c r="B194" s="7"/>
      <c r="C194" s="7" t="s">
        <v>114</v>
      </c>
    </row>
    <row r="195" spans="2:3" ht="15" customHeight="1" hidden="1">
      <c r="B195" s="7"/>
      <c r="C195" s="7" t="s">
        <v>115</v>
      </c>
    </row>
    <row r="196" spans="2:3" ht="15" customHeight="1" hidden="1">
      <c r="B196" s="7"/>
      <c r="C196" s="7" t="s">
        <v>116</v>
      </c>
    </row>
    <row r="197" spans="2:3" ht="15" customHeight="1" hidden="1">
      <c r="B197" s="7"/>
      <c r="C197" s="7" t="s">
        <v>117</v>
      </c>
    </row>
    <row r="198" spans="2:3" ht="15" customHeight="1" hidden="1">
      <c r="B198" s="7"/>
      <c r="C198" s="7" t="s">
        <v>118</v>
      </c>
    </row>
    <row r="199" spans="2:3" ht="15" customHeight="1" hidden="1">
      <c r="B199" s="7"/>
      <c r="C199" s="7" t="s">
        <v>119</v>
      </c>
    </row>
    <row r="200" spans="2:3" ht="15" customHeight="1" hidden="1">
      <c r="B200" s="7"/>
      <c r="C200" s="7" t="s">
        <v>120</v>
      </c>
    </row>
    <row r="201" spans="2:3" ht="15" customHeight="1" hidden="1">
      <c r="B201" s="7"/>
      <c r="C201" s="7" t="s">
        <v>121</v>
      </c>
    </row>
    <row r="202" spans="2:3" ht="15" customHeight="1" hidden="1">
      <c r="B202" s="7"/>
      <c r="C202" s="7" t="s">
        <v>122</v>
      </c>
    </row>
    <row r="203" spans="2:3" ht="15" customHeight="1" hidden="1">
      <c r="B203" s="7"/>
      <c r="C203" s="7" t="s">
        <v>123</v>
      </c>
    </row>
    <row r="204" spans="2:3" ht="15" customHeight="1" hidden="1">
      <c r="B204" s="7"/>
      <c r="C204" s="7" t="s">
        <v>124</v>
      </c>
    </row>
    <row r="205" spans="2:3" ht="15" customHeight="1" hidden="1">
      <c r="B205" s="7"/>
      <c r="C205" s="7" t="s">
        <v>125</v>
      </c>
    </row>
    <row r="206" spans="2:3" ht="15" customHeight="1" hidden="1">
      <c r="B206" s="7"/>
      <c r="C206" s="7" t="s">
        <v>126</v>
      </c>
    </row>
    <row r="207" ht="15" customHeight="1" hidden="1">
      <c r="C207" s="1" t="s">
        <v>127</v>
      </c>
    </row>
    <row r="208" ht="15" customHeight="1" hidden="1">
      <c r="C208" s="1" t="s">
        <v>128</v>
      </c>
    </row>
    <row r="209" ht="15" customHeight="1" hidden="1">
      <c r="C209" s="1" t="s">
        <v>129</v>
      </c>
    </row>
    <row r="210" ht="15" customHeight="1" hidden="1">
      <c r="C210" s="1" t="s">
        <v>130</v>
      </c>
    </row>
    <row r="211" ht="15" customHeight="1" hidden="1">
      <c r="C211" s="1" t="s">
        <v>131</v>
      </c>
    </row>
    <row r="212" ht="15" customHeight="1" hidden="1">
      <c r="C212" s="1" t="s">
        <v>132</v>
      </c>
    </row>
    <row r="213" ht="15" customHeight="1" hidden="1">
      <c r="C213" s="1" t="s">
        <v>133</v>
      </c>
    </row>
    <row r="214" ht="15" customHeight="1" hidden="1">
      <c r="C214" s="1" t="s">
        <v>134</v>
      </c>
    </row>
    <row r="215" ht="15" customHeight="1" hidden="1">
      <c r="C215" s="1" t="s">
        <v>135</v>
      </c>
    </row>
    <row r="216" ht="15" customHeight="1" hidden="1">
      <c r="C216" s="1" t="s">
        <v>136</v>
      </c>
    </row>
    <row r="217" ht="15" customHeight="1" hidden="1">
      <c r="C217" s="1" t="s">
        <v>137</v>
      </c>
    </row>
    <row r="218" ht="15" customHeight="1" hidden="1">
      <c r="C218" s="1" t="s">
        <v>138</v>
      </c>
    </row>
    <row r="219" ht="15" customHeight="1" hidden="1">
      <c r="C219" s="1" t="s">
        <v>139</v>
      </c>
    </row>
    <row r="220" ht="15" customHeight="1" hidden="1">
      <c r="C220" s="1" t="s">
        <v>140</v>
      </c>
    </row>
    <row r="221" ht="15" customHeight="1" hidden="1">
      <c r="C221" s="1" t="s">
        <v>141</v>
      </c>
    </row>
    <row r="222" ht="15" customHeight="1" hidden="1">
      <c r="C222" s="1" t="s">
        <v>142</v>
      </c>
    </row>
    <row r="223" ht="15" customHeight="1" hidden="1">
      <c r="C223" s="1" t="s">
        <v>143</v>
      </c>
    </row>
    <row r="224" ht="15" customHeight="1" hidden="1">
      <c r="C224" s="1" t="s">
        <v>36</v>
      </c>
    </row>
    <row r="225" ht="15" customHeight="1" hidden="1">
      <c r="C225" s="1" t="s">
        <v>144</v>
      </c>
    </row>
    <row r="226" ht="15" customHeight="1" hidden="1">
      <c r="C226" s="1" t="s">
        <v>145</v>
      </c>
    </row>
    <row r="227" ht="15" customHeight="1" hidden="1">
      <c r="C227" s="1" t="s">
        <v>146</v>
      </c>
    </row>
    <row r="228" ht="15" customHeight="1" hidden="1">
      <c r="C228" s="1" t="s">
        <v>147</v>
      </c>
    </row>
    <row r="229" ht="15" customHeight="1" hidden="1">
      <c r="C229" s="1" t="s">
        <v>148</v>
      </c>
    </row>
    <row r="230" ht="15" customHeight="1" hidden="1">
      <c r="C230" s="1" t="s">
        <v>149</v>
      </c>
    </row>
    <row r="231" ht="15" customHeight="1" hidden="1">
      <c r="C231" s="1" t="s">
        <v>150</v>
      </c>
    </row>
    <row r="232" ht="15" customHeight="1" hidden="1">
      <c r="C232" s="1" t="s">
        <v>151</v>
      </c>
    </row>
    <row r="233" ht="15" customHeight="1" hidden="1">
      <c r="C233" s="1" t="s">
        <v>152</v>
      </c>
    </row>
    <row r="234" ht="15" customHeight="1" hidden="1">
      <c r="C234" s="1" t="s">
        <v>153</v>
      </c>
    </row>
    <row r="235" ht="15" customHeight="1" hidden="1">
      <c r="C235" s="1" t="s">
        <v>154</v>
      </c>
    </row>
    <row r="236" ht="15" customHeight="1" hidden="1">
      <c r="C236" s="1" t="s">
        <v>155</v>
      </c>
    </row>
    <row r="237" ht="15" customHeight="1" hidden="1">
      <c r="C237" s="1" t="s">
        <v>156</v>
      </c>
    </row>
    <row r="238" ht="15" customHeight="1" hidden="1">
      <c r="C238" s="1" t="s">
        <v>157</v>
      </c>
    </row>
    <row r="239" ht="15" customHeight="1" hidden="1">
      <c r="C239" s="1" t="s">
        <v>158</v>
      </c>
    </row>
    <row r="240" ht="15" customHeight="1" hidden="1">
      <c r="C240" s="1" t="s">
        <v>160</v>
      </c>
    </row>
    <row r="241" ht="15" customHeight="1" hidden="1">
      <c r="C241" s="1" t="s">
        <v>159</v>
      </c>
    </row>
    <row r="242" ht="15" customHeight="1" hidden="1">
      <c r="C242" s="1" t="s">
        <v>161</v>
      </c>
    </row>
    <row r="243" ht="15" customHeight="1" hidden="1">
      <c r="C243" s="1" t="s">
        <v>162</v>
      </c>
    </row>
    <row r="244" ht="15" customHeight="1" hidden="1">
      <c r="C244" s="1" t="s">
        <v>163</v>
      </c>
    </row>
    <row r="245" ht="15" customHeight="1" hidden="1">
      <c r="C245" s="1" t="s">
        <v>37</v>
      </c>
    </row>
    <row r="246" ht="15" customHeight="1" hidden="1">
      <c r="C246" s="1" t="s">
        <v>164</v>
      </c>
    </row>
    <row r="247" ht="15" customHeight="1" hidden="1">
      <c r="C247" s="1" t="s">
        <v>165</v>
      </c>
    </row>
    <row r="248" ht="15" customHeight="1" hidden="1">
      <c r="C248" s="1" t="s">
        <v>166</v>
      </c>
    </row>
    <row r="249" ht="15" customHeight="1" hidden="1">
      <c r="C249" s="1" t="s">
        <v>167</v>
      </c>
    </row>
    <row r="250" ht="15" customHeight="1" hidden="1">
      <c r="C250" s="1" t="s">
        <v>264</v>
      </c>
    </row>
    <row r="251" ht="15" customHeight="1" hidden="1">
      <c r="C251" s="1" t="s">
        <v>38</v>
      </c>
    </row>
    <row r="252" ht="15" customHeight="1" hidden="1">
      <c r="C252" s="1" t="s">
        <v>52</v>
      </c>
    </row>
    <row r="253" ht="15" customHeight="1" hidden="1">
      <c r="C253" s="1" t="s">
        <v>168</v>
      </c>
    </row>
    <row r="254" ht="15" customHeight="1" hidden="1">
      <c r="C254" s="1" t="s">
        <v>169</v>
      </c>
    </row>
    <row r="255" ht="15" customHeight="1" hidden="1">
      <c r="C255" s="1" t="s">
        <v>170</v>
      </c>
    </row>
    <row r="256" ht="15" customHeight="1" hidden="1">
      <c r="C256" s="1" t="s">
        <v>171</v>
      </c>
    </row>
    <row r="257" ht="15" customHeight="1" hidden="1">
      <c r="C257" s="1" t="s">
        <v>172</v>
      </c>
    </row>
    <row r="258" ht="15" customHeight="1" hidden="1">
      <c r="C258" s="1" t="s">
        <v>39</v>
      </c>
    </row>
    <row r="259" ht="15" customHeight="1" hidden="1">
      <c r="C259" s="1" t="s">
        <v>40</v>
      </c>
    </row>
    <row r="260" ht="15" customHeight="1" hidden="1">
      <c r="C260" s="1" t="s">
        <v>41</v>
      </c>
    </row>
    <row r="261" ht="15" customHeight="1" hidden="1">
      <c r="C261" s="1" t="s">
        <v>42</v>
      </c>
    </row>
    <row r="262" ht="15" customHeight="1" hidden="1">
      <c r="C262" s="1" t="s">
        <v>173</v>
      </c>
    </row>
    <row r="263" ht="15" customHeight="1" hidden="1">
      <c r="C263" s="1" t="s">
        <v>43</v>
      </c>
    </row>
    <row r="264" ht="15" customHeight="1" hidden="1">
      <c r="C264" s="1" t="s">
        <v>174</v>
      </c>
    </row>
    <row r="265" ht="15" customHeight="1" hidden="1">
      <c r="C265" s="1" t="s">
        <v>175</v>
      </c>
    </row>
    <row r="266" ht="15" customHeight="1" hidden="1">
      <c r="C266" s="1" t="s">
        <v>176</v>
      </c>
    </row>
    <row r="267" ht="15" customHeight="1" hidden="1">
      <c r="C267" s="1" t="s">
        <v>177</v>
      </c>
    </row>
    <row r="268" ht="15" customHeight="1" hidden="1">
      <c r="C268" s="1" t="s">
        <v>178</v>
      </c>
    </row>
    <row r="269" ht="15" customHeight="1" hidden="1">
      <c r="C269" s="1" t="s">
        <v>179</v>
      </c>
    </row>
    <row r="270" ht="15" customHeight="1" hidden="1">
      <c r="C270" s="1" t="s">
        <v>180</v>
      </c>
    </row>
    <row r="271" ht="15" customHeight="1" hidden="1">
      <c r="C271" s="1" t="s">
        <v>44</v>
      </c>
    </row>
    <row r="272" ht="15" customHeight="1" hidden="1">
      <c r="C272" s="1" t="s">
        <v>181</v>
      </c>
    </row>
    <row r="273" ht="15" customHeight="1" hidden="1">
      <c r="C273" s="1" t="s">
        <v>182</v>
      </c>
    </row>
    <row r="274" ht="15" customHeight="1" hidden="1">
      <c r="C274" s="1" t="s">
        <v>183</v>
      </c>
    </row>
    <row r="275" ht="15" customHeight="1" hidden="1">
      <c r="C275" s="1" t="s">
        <v>184</v>
      </c>
    </row>
    <row r="276" ht="15" customHeight="1" hidden="1">
      <c r="C276" s="1" t="s">
        <v>185</v>
      </c>
    </row>
    <row r="277" ht="15" customHeight="1" hidden="1">
      <c r="C277" s="1" t="s">
        <v>186</v>
      </c>
    </row>
    <row r="278" ht="15" customHeight="1" hidden="1">
      <c r="C278" s="1" t="s">
        <v>187</v>
      </c>
    </row>
    <row r="279" ht="15" customHeight="1" hidden="1">
      <c r="C279" s="1" t="s">
        <v>188</v>
      </c>
    </row>
    <row r="280" ht="15" customHeight="1" hidden="1">
      <c r="C280" s="1" t="s">
        <v>189</v>
      </c>
    </row>
    <row r="281" ht="15" customHeight="1" hidden="1">
      <c r="C281" s="1" t="s">
        <v>190</v>
      </c>
    </row>
    <row r="282" ht="15" customHeight="1" hidden="1">
      <c r="C282" s="1" t="s">
        <v>45</v>
      </c>
    </row>
    <row r="283" ht="15" customHeight="1" hidden="1">
      <c r="C283" s="1" t="s">
        <v>191</v>
      </c>
    </row>
    <row r="284" ht="15" customHeight="1" hidden="1">
      <c r="C284" s="1" t="s">
        <v>192</v>
      </c>
    </row>
    <row r="285" ht="15" customHeight="1" hidden="1">
      <c r="C285" s="1" t="s">
        <v>193</v>
      </c>
    </row>
    <row r="286" ht="15" customHeight="1" hidden="1">
      <c r="C286" s="1" t="s">
        <v>194</v>
      </c>
    </row>
    <row r="287" ht="15" customHeight="1" hidden="1">
      <c r="C287" s="1" t="s">
        <v>195</v>
      </c>
    </row>
    <row r="288" ht="15" customHeight="1" hidden="1">
      <c r="C288" s="1" t="s">
        <v>196</v>
      </c>
    </row>
    <row r="289" ht="15" customHeight="1" hidden="1">
      <c r="C289" s="1" t="s">
        <v>197</v>
      </c>
    </row>
    <row r="290" ht="15" customHeight="1" hidden="1">
      <c r="C290" s="1" t="s">
        <v>198</v>
      </c>
    </row>
    <row r="291" ht="15" customHeight="1" hidden="1">
      <c r="C291" s="1" t="s">
        <v>46</v>
      </c>
    </row>
    <row r="292" ht="15" customHeight="1" hidden="1">
      <c r="C292" s="1" t="s">
        <v>199</v>
      </c>
    </row>
    <row r="293" ht="15" customHeight="1" hidden="1">
      <c r="C293" s="1" t="s">
        <v>200</v>
      </c>
    </row>
    <row r="294" ht="15" customHeight="1" hidden="1">
      <c r="C294" s="1" t="s">
        <v>201</v>
      </c>
    </row>
    <row r="295" ht="15" customHeight="1" hidden="1">
      <c r="C295" s="1" t="s">
        <v>202</v>
      </c>
    </row>
    <row r="296" ht="15" customHeight="1" hidden="1">
      <c r="C296" s="1" t="s">
        <v>203</v>
      </c>
    </row>
    <row r="297" ht="15" customHeight="1" hidden="1">
      <c r="C297" s="1" t="s">
        <v>47</v>
      </c>
    </row>
    <row r="298" ht="15" customHeight="1" hidden="1">
      <c r="C298" s="1" t="s">
        <v>204</v>
      </c>
    </row>
    <row r="299" ht="15" customHeight="1" hidden="1">
      <c r="C299" s="1" t="s">
        <v>205</v>
      </c>
    </row>
    <row r="300" ht="15" customHeight="1" hidden="1">
      <c r="C300" s="1" t="s">
        <v>206</v>
      </c>
    </row>
    <row r="301" ht="15" customHeight="1" hidden="1">
      <c r="C301" s="1" t="s">
        <v>207</v>
      </c>
    </row>
    <row r="302" ht="15" customHeight="1" hidden="1">
      <c r="C302" s="1" t="s">
        <v>208</v>
      </c>
    </row>
    <row r="303" ht="15" customHeight="1" hidden="1">
      <c r="C303" s="1" t="s">
        <v>209</v>
      </c>
    </row>
    <row r="304" ht="15" customHeight="1" hidden="1">
      <c r="C304" s="1" t="s">
        <v>210</v>
      </c>
    </row>
    <row r="305" ht="15" customHeight="1" hidden="1">
      <c r="C305" s="1" t="s">
        <v>211</v>
      </c>
    </row>
    <row r="306" ht="15" customHeight="1" hidden="1">
      <c r="C306" s="1" t="s">
        <v>48</v>
      </c>
    </row>
    <row r="307" ht="15" customHeight="1" hidden="1">
      <c r="C307" s="1" t="s">
        <v>212</v>
      </c>
    </row>
    <row r="308" ht="15" customHeight="1" hidden="1">
      <c r="C308" s="1" t="s">
        <v>213</v>
      </c>
    </row>
    <row r="309" ht="15" customHeight="1" hidden="1">
      <c r="C309" s="1" t="s">
        <v>214</v>
      </c>
    </row>
    <row r="310" ht="15" customHeight="1" hidden="1">
      <c r="C310" s="1" t="s">
        <v>215</v>
      </c>
    </row>
    <row r="311" ht="15" customHeight="1" hidden="1">
      <c r="C311" s="1" t="s">
        <v>216</v>
      </c>
    </row>
    <row r="312" ht="15" customHeight="1" hidden="1">
      <c r="C312" s="1" t="s">
        <v>49</v>
      </c>
    </row>
    <row r="313" ht="15" customHeight="1" hidden="1">
      <c r="C313" s="1" t="s">
        <v>50</v>
      </c>
    </row>
    <row r="314" ht="15" customHeight="1" hidden="1">
      <c r="C314" s="1" t="s">
        <v>217</v>
      </c>
    </row>
    <row r="315" ht="15" customHeight="1" hidden="1">
      <c r="C315" s="1" t="s">
        <v>218</v>
      </c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spans="1:10" s="14" customFormat="1" ht="14.25" hidden="1">
      <c r="A543" s="14" t="s">
        <v>3</v>
      </c>
      <c r="B543" s="15" t="s">
        <v>4</v>
      </c>
      <c r="C543" s="14">
        <v>5</v>
      </c>
      <c r="D543" s="16" t="s">
        <v>262</v>
      </c>
      <c r="E543" s="16" t="str">
        <f>IF($E7="МУЖЧИНЫ И ЖЕНЩИНЫ","МУЖЧИНЫ",IF($E7="ДО 19 ЛЕТ","ЮНИОРЫ","ЮНОШИ"))</f>
        <v>ЮНОШИ</v>
      </c>
      <c r="F543" s="28" t="s">
        <v>219</v>
      </c>
      <c r="G543" s="14" t="s">
        <v>231</v>
      </c>
      <c r="J543" s="14" t="s">
        <v>17</v>
      </c>
    </row>
    <row r="544" spans="1:10" s="14" customFormat="1" ht="14.25" hidden="1">
      <c r="A544" s="14" t="s">
        <v>5</v>
      </c>
      <c r="B544" s="14" t="s">
        <v>6</v>
      </c>
      <c r="C544" s="14">
        <v>4</v>
      </c>
      <c r="D544" s="16" t="str">
        <f>IF(AA1=1,"ДО 19 ЛЕТ",IF(AA1=2,"ДО 18 ЛЕТ",IF(AA1=3,"13-18 ЛЕТ","")))</f>
        <v>ДО 19 ЛЕТ</v>
      </c>
      <c r="E544" s="16" t="str">
        <f>IF($E7="МУЖЧИНЫ И ЖЕНЩИНЫ","ЖЕНЩИНЫ",IF($E7="ДО 19 ЛЕТ","ЮНИОРКИ","ДЕВУШКИ"))</f>
        <v>ДЕВУШКИ</v>
      </c>
      <c r="F544" s="28" t="s">
        <v>237</v>
      </c>
      <c r="G544" s="14" t="s">
        <v>232</v>
      </c>
      <c r="J544" s="14" t="s">
        <v>254</v>
      </c>
    </row>
    <row r="545" spans="1:10" s="14" customFormat="1" ht="14.25" hidden="1">
      <c r="A545" s="14" t="s">
        <v>8</v>
      </c>
      <c r="B545" s="14" t="s">
        <v>9</v>
      </c>
      <c r="C545" s="14">
        <v>3</v>
      </c>
      <c r="D545" s="16" t="str">
        <f>IF(AA1=1,"ДО 17 ЛЕТ","")</f>
        <v>ДО 17 ЛЕТ</v>
      </c>
      <c r="E545" s="16" t="str">
        <f>IF($E7="МУЖЧИНЫ И ЖЕНЩИНЫ","МУЖЧИНЫ И ЖЕНЩИНЫ",IF($E7="ДО 19 ЛЕТ","ЮНИОРЫ И ЮНИОРКИ","ЮНОШИ И ДЕВУШКИ"))</f>
        <v>ЮНОШИ И ДЕВУШКИ</v>
      </c>
      <c r="F545" s="28" t="s">
        <v>220</v>
      </c>
      <c r="G545" s="14" t="s">
        <v>234</v>
      </c>
      <c r="J545" s="14" t="s">
        <v>255</v>
      </c>
    </row>
    <row r="546" spans="1:10" s="14" customFormat="1" ht="14.25" hidden="1">
      <c r="A546" s="14" t="s">
        <v>11</v>
      </c>
      <c r="B546" s="15" t="s">
        <v>12</v>
      </c>
      <c r="C546" s="14">
        <v>2</v>
      </c>
      <c r="D546" s="16" t="str">
        <f>IF(AA1=1,"ДО 15 ЛЕТ","")</f>
        <v>ДО 15 ЛЕТ</v>
      </c>
      <c r="E546" s="16"/>
      <c r="F546" s="28" t="s">
        <v>238</v>
      </c>
      <c r="G546" s="14" t="s">
        <v>235</v>
      </c>
      <c r="J546" s="14" t="s">
        <v>256</v>
      </c>
    </row>
    <row r="547" spans="1:7" s="14" customFormat="1" ht="14.25" hidden="1">
      <c r="A547" s="14" t="s">
        <v>14</v>
      </c>
      <c r="B547" s="15" t="s">
        <v>15</v>
      </c>
      <c r="D547" s="16" t="str">
        <f>IF(AA1=1,"ДО 13 ЛЕТ","")</f>
        <v>ДО 13 ЛЕТ</v>
      </c>
      <c r="E547" s="16"/>
      <c r="F547" s="28" t="s">
        <v>221</v>
      </c>
      <c r="G547" s="14" t="s">
        <v>241</v>
      </c>
    </row>
    <row r="548" spans="1:7" s="14" customFormat="1" ht="14.25" hidden="1">
      <c r="A548" s="14" t="s">
        <v>17</v>
      </c>
      <c r="B548" s="15" t="s">
        <v>18</v>
      </c>
      <c r="D548" s="16" t="str">
        <f>IF(AA1=1,"9-10 ЛЕТ","")</f>
        <v>9-10 ЛЕТ</v>
      </c>
      <c r="E548" s="16"/>
      <c r="F548" s="7" t="s">
        <v>222</v>
      </c>
      <c r="G548" s="14" t="s">
        <v>242</v>
      </c>
    </row>
    <row r="549" spans="1:7" s="14" customFormat="1" ht="12.75" hidden="1">
      <c r="A549" s="1"/>
      <c r="B549" s="14" t="s">
        <v>20</v>
      </c>
      <c r="F549" s="7" t="s">
        <v>223</v>
      </c>
      <c r="G549" s="14" t="s">
        <v>233</v>
      </c>
    </row>
    <row r="550" spans="1:7" s="14" customFormat="1" ht="14.25" hidden="1">
      <c r="A550" s="1"/>
      <c r="B550" s="14" t="s">
        <v>21</v>
      </c>
      <c r="D550" s="16" t="s">
        <v>262</v>
      </c>
      <c r="E550" s="16" t="str">
        <f>IF($E8="МУЖЧИНЫ И ЖЕНЩИНЫ","МУЖЧИНЫ",IF($E8="ДО 19 ЛЕТ","ЮНИОРЫ","ЮНОШИ"))</f>
        <v>ЮНОШИ</v>
      </c>
      <c r="F550" s="7" t="s">
        <v>224</v>
      </c>
      <c r="G550" s="14" t="s">
        <v>236</v>
      </c>
    </row>
    <row r="551" spans="2:7" ht="15" customHeight="1" hidden="1">
      <c r="B551" s="15" t="s">
        <v>22</v>
      </c>
      <c r="D551" s="16" t="s">
        <v>7</v>
      </c>
      <c r="E551" s="16" t="str">
        <f>IF($E8="МУЖЧИНЫ И ЖЕНЩИНЫ","ЖЕНЩИНЫ",IF($E8="ДО 19 ЛЕТ","ЮНИОРКИ","ДЕВУШКИ"))</f>
        <v>ДЕВУШКИ</v>
      </c>
      <c r="F551" s="7" t="s">
        <v>225</v>
      </c>
      <c r="G551" s="1" t="s">
        <v>243</v>
      </c>
    </row>
    <row r="552" spans="4:7" ht="15" customHeight="1" hidden="1">
      <c r="D552" s="16" t="s">
        <v>10</v>
      </c>
      <c r="E552" s="16" t="str">
        <f>IF($E8="МУЖЧИНЫ И ЖЕНЩИНЫ","МУЖЧИНЫ И ЖЕНЩИНЫ",IF($E8="ДО 19 ЛЕТ","ЮНИОРЫ И ЮНИОРКИ","ЮНОШИ И ДЕВУШКИ"))</f>
        <v>ЮНОШИ И ДЕВУШКИ</v>
      </c>
      <c r="F552" s="7" t="s">
        <v>226</v>
      </c>
      <c r="G552" s="7" t="s">
        <v>257</v>
      </c>
    </row>
    <row r="553" spans="4:7" ht="14.25" hidden="1">
      <c r="D553" s="16" t="s">
        <v>13</v>
      </c>
      <c r="E553" s="16"/>
      <c r="F553" s="7" t="s">
        <v>227</v>
      </c>
      <c r="G553" s="14" t="s">
        <v>244</v>
      </c>
    </row>
    <row r="554" spans="4:7" ht="14.25" hidden="1">
      <c r="D554" s="16" t="s">
        <v>16</v>
      </c>
      <c r="E554" s="16"/>
      <c r="F554" s="7" t="s">
        <v>239</v>
      </c>
      <c r="G554" s="14" t="s">
        <v>245</v>
      </c>
    </row>
    <row r="555" spans="4:7" ht="14.25" hidden="1">
      <c r="D555" s="16" t="s">
        <v>19</v>
      </c>
      <c r="E555" s="16"/>
      <c r="F555" s="7" t="s">
        <v>228</v>
      </c>
      <c r="G555" s="14" t="s">
        <v>246</v>
      </c>
    </row>
    <row r="556" spans="6:7" ht="12.75" hidden="1">
      <c r="F556" s="7" t="s">
        <v>240</v>
      </c>
      <c r="G556" s="14" t="s">
        <v>247</v>
      </c>
    </row>
    <row r="557" spans="4:7" ht="14.25" hidden="1">
      <c r="D557" s="16" t="s">
        <v>262</v>
      </c>
      <c r="E557" s="16" t="str">
        <f>IF($E9="МУЖЧИНЫ И ЖЕНЩИНЫ","МУЖЧИНЫ",IF($E9="ДО 19 ЛЕТ","ЮНИОРЫ","ЮНОШИ"))</f>
        <v>ЮНОШИ</v>
      </c>
      <c r="F557" s="7" t="s">
        <v>261</v>
      </c>
      <c r="G557" s="14" t="s">
        <v>248</v>
      </c>
    </row>
    <row r="558" spans="4:7" ht="14.25" hidden="1">
      <c r="D558" s="16" t="s">
        <v>7</v>
      </c>
      <c r="E558" s="16" t="str">
        <f>IF($E9="МУЖЧИНЫ И ЖЕНЩИНЫ","ЖЕНЩИНЫ",IF($E9="ДО 19 ЛЕТ","ЮНИОРКИ","ДЕВУШКИ"))</f>
        <v>ДЕВУШКИ</v>
      </c>
      <c r="F558" s="7"/>
      <c r="G558" s="14" t="s">
        <v>249</v>
      </c>
    </row>
    <row r="559" spans="4:7" ht="14.25" hidden="1">
      <c r="D559" s="16" t="s">
        <v>10</v>
      </c>
      <c r="E559" s="16" t="str">
        <f>IF($E9="МУЖЧИНЫ И ЖЕНЩИНЫ","МУЖЧИНЫ И ЖЕНЩИНЫ",IF($E9="ДО 19 ЛЕТ","ЮНИОРЫ И ЮНИОРКИ","ЮНОШИ И ДЕВУШКИ"))</f>
        <v>ЮНОШИ И ДЕВУШКИ</v>
      </c>
      <c r="F559" s="7"/>
      <c r="G559" s="1" t="s">
        <v>250</v>
      </c>
    </row>
    <row r="560" spans="4:7" ht="14.25" hidden="1">
      <c r="D560" s="16" t="s">
        <v>13</v>
      </c>
      <c r="E560" s="16"/>
      <c r="F560" s="7"/>
      <c r="G560" s="1" t="s">
        <v>251</v>
      </c>
    </row>
    <row r="561" spans="4:7" ht="14.25" hidden="1">
      <c r="D561" s="16" t="s">
        <v>16</v>
      </c>
      <c r="E561" s="16"/>
      <c r="G561" s="1" t="s">
        <v>252</v>
      </c>
    </row>
    <row r="562" spans="4:5" ht="14.25" hidden="1">
      <c r="D562" s="16" t="s">
        <v>19</v>
      </c>
      <c r="E562" s="16"/>
    </row>
  </sheetData>
  <sheetProtection password="81FF" sheet="1" objects="1" scenarios="1" selectLockedCells="1"/>
  <mergeCells count="192">
    <mergeCell ref="H87:J87"/>
    <mergeCell ref="H88:J88"/>
    <mergeCell ref="H89:J89"/>
    <mergeCell ref="H90:J90"/>
    <mergeCell ref="H91:J91"/>
    <mergeCell ref="H82:J82"/>
    <mergeCell ref="H83:J83"/>
    <mergeCell ref="H84:J84"/>
    <mergeCell ref="H85:J85"/>
    <mergeCell ref="H86:J86"/>
    <mergeCell ref="H97:J97"/>
    <mergeCell ref="H98:J98"/>
    <mergeCell ref="H99:J99"/>
    <mergeCell ref="H92:J92"/>
    <mergeCell ref="H93:J93"/>
    <mergeCell ref="H94:J94"/>
    <mergeCell ref="H95:J95"/>
    <mergeCell ref="H96:J96"/>
    <mergeCell ref="E11:G11"/>
    <mergeCell ref="E12:G12"/>
    <mergeCell ref="A11:B11"/>
    <mergeCell ref="A12:B12"/>
    <mergeCell ref="C11:D11"/>
    <mergeCell ref="C12:D12"/>
    <mergeCell ref="H77:J77"/>
    <mergeCell ref="H78:J78"/>
    <mergeCell ref="H79:J79"/>
    <mergeCell ref="H80:J80"/>
    <mergeCell ref="H81:J81"/>
    <mergeCell ref="H72:J72"/>
    <mergeCell ref="H73:J73"/>
    <mergeCell ref="H74:J74"/>
    <mergeCell ref="H75:J75"/>
    <mergeCell ref="H76:J76"/>
    <mergeCell ref="H68:J68"/>
    <mergeCell ref="H69:J69"/>
    <mergeCell ref="H70:J70"/>
    <mergeCell ref="H71:J71"/>
    <mergeCell ref="H62:J62"/>
    <mergeCell ref="H63:J63"/>
    <mergeCell ref="H64:J64"/>
    <mergeCell ref="H65:J65"/>
    <mergeCell ref="H66:J66"/>
    <mergeCell ref="H67:J67"/>
    <mergeCell ref="H57:J57"/>
    <mergeCell ref="H58:J58"/>
    <mergeCell ref="H59:J59"/>
    <mergeCell ref="H60:J60"/>
    <mergeCell ref="H61:J61"/>
    <mergeCell ref="H52:J52"/>
    <mergeCell ref="H53:J53"/>
    <mergeCell ref="H54:J54"/>
    <mergeCell ref="H55:J55"/>
    <mergeCell ref="H56:J56"/>
    <mergeCell ref="H47:J47"/>
    <mergeCell ref="H48:J48"/>
    <mergeCell ref="H49:J49"/>
    <mergeCell ref="H50:J50"/>
    <mergeCell ref="H51:J51"/>
    <mergeCell ref="H42:J42"/>
    <mergeCell ref="H43:J43"/>
    <mergeCell ref="H44:J44"/>
    <mergeCell ref="H45:J45"/>
    <mergeCell ref="H46:J46"/>
    <mergeCell ref="H41:J41"/>
    <mergeCell ref="H24:J24"/>
    <mergeCell ref="H25:J25"/>
    <mergeCell ref="H26:J26"/>
    <mergeCell ref="H32:J32"/>
    <mergeCell ref="H33:J33"/>
    <mergeCell ref="H34:J34"/>
    <mergeCell ref="H35:J35"/>
    <mergeCell ref="H36:J36"/>
    <mergeCell ref="H31:J31"/>
    <mergeCell ref="H39:J39"/>
    <mergeCell ref="H27:J27"/>
    <mergeCell ref="H28:J28"/>
    <mergeCell ref="H29:J29"/>
    <mergeCell ref="H30:J30"/>
    <mergeCell ref="H40:J40"/>
    <mergeCell ref="H20:J20"/>
    <mergeCell ref="H21:J21"/>
    <mergeCell ref="H22:J22"/>
    <mergeCell ref="H23:J23"/>
    <mergeCell ref="H37:J37"/>
    <mergeCell ref="H38:J38"/>
    <mergeCell ref="B91:G91"/>
    <mergeCell ref="B92:G92"/>
    <mergeCell ref="B93:G93"/>
    <mergeCell ref="B94:G94"/>
    <mergeCell ref="B95:G95"/>
    <mergeCell ref="H15:J15"/>
    <mergeCell ref="H16:J16"/>
    <mergeCell ref="H17:J17"/>
    <mergeCell ref="H18:J18"/>
    <mergeCell ref="H19:J19"/>
    <mergeCell ref="B85:G85"/>
    <mergeCell ref="B86:G86"/>
    <mergeCell ref="B87:G87"/>
    <mergeCell ref="B88:G88"/>
    <mergeCell ref="B89:G89"/>
    <mergeCell ref="B90:G90"/>
    <mergeCell ref="B79:G79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78:G78"/>
    <mergeCell ref="B67:G67"/>
    <mergeCell ref="B68:G68"/>
    <mergeCell ref="B69:G69"/>
    <mergeCell ref="B70:G70"/>
    <mergeCell ref="B71:G71"/>
    <mergeCell ref="B72:G72"/>
    <mergeCell ref="B98:G98"/>
    <mergeCell ref="B99:G99"/>
    <mergeCell ref="B51:G51"/>
    <mergeCell ref="B52:G52"/>
    <mergeCell ref="B53:G53"/>
    <mergeCell ref="B54:G54"/>
    <mergeCell ref="B55:G55"/>
    <mergeCell ref="B56:G56"/>
    <mergeCell ref="B57:G57"/>
    <mergeCell ref="B62:G62"/>
    <mergeCell ref="B96:G96"/>
    <mergeCell ref="B58:G58"/>
    <mergeCell ref="B59:G59"/>
    <mergeCell ref="B60:G60"/>
    <mergeCell ref="B61:G61"/>
    <mergeCell ref="B97:G97"/>
    <mergeCell ref="B63:G63"/>
    <mergeCell ref="B64:G64"/>
    <mergeCell ref="B65:G65"/>
    <mergeCell ref="B66:G66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F6:G6"/>
    <mergeCell ref="F7:G9"/>
    <mergeCell ref="D103:E103"/>
    <mergeCell ref="F103:G103"/>
    <mergeCell ref="D101:G101"/>
    <mergeCell ref="D102:E102"/>
    <mergeCell ref="F102:G102"/>
    <mergeCell ref="B23:G23"/>
    <mergeCell ref="B24:G24"/>
    <mergeCell ref="B25:G25"/>
    <mergeCell ref="B20:G20"/>
    <mergeCell ref="B21:G21"/>
    <mergeCell ref="B22:G22"/>
    <mergeCell ref="A7:B9"/>
    <mergeCell ref="C7:D9"/>
    <mergeCell ref="A2:G2"/>
    <mergeCell ref="A3:G3"/>
    <mergeCell ref="A4:G4"/>
    <mergeCell ref="A6:B6"/>
    <mergeCell ref="C6:D6"/>
    <mergeCell ref="B43:G43"/>
    <mergeCell ref="B44:G44"/>
    <mergeCell ref="B45:G45"/>
    <mergeCell ref="B46:G46"/>
    <mergeCell ref="B14:G14"/>
    <mergeCell ref="B15:G15"/>
    <mergeCell ref="B16:G16"/>
    <mergeCell ref="B17:G17"/>
    <mergeCell ref="B18:G18"/>
    <mergeCell ref="B19:G19"/>
    <mergeCell ref="E7:E9"/>
    <mergeCell ref="B47:G47"/>
    <mergeCell ref="B48:G48"/>
    <mergeCell ref="B49:G49"/>
    <mergeCell ref="B50:G50"/>
    <mergeCell ref="B38:G38"/>
    <mergeCell ref="B39:G39"/>
    <mergeCell ref="B40:G40"/>
    <mergeCell ref="B41:G41"/>
    <mergeCell ref="B42:G42"/>
  </mergeCells>
  <conditionalFormatting sqref="A15">
    <cfRule type="expression" priority="6" dxfId="4">
      <formula>B15=""</formula>
    </cfRule>
  </conditionalFormatting>
  <conditionalFormatting sqref="A16:A99">
    <cfRule type="expression" priority="3" dxfId="4">
      <formula>B16=""</formula>
    </cfRule>
  </conditionalFormatting>
  <conditionalFormatting sqref="B15:G15">
    <cfRule type="expression" priority="2" dxfId="5">
      <formula>COUNTIF($B$15:$G$99,B15)&gt;1</formula>
    </cfRule>
  </conditionalFormatting>
  <conditionalFormatting sqref="B16:G99">
    <cfRule type="expression" priority="1" dxfId="5">
      <formula>COUNTIF($B$15:$G$99,B16)&gt;1</formula>
    </cfRule>
  </conditionalFormatting>
  <dataValidations count="5">
    <dataValidation type="list" allowBlank="1" showInputMessage="1" showErrorMessage="1" sqref="E7">
      <formula1>$D$543:$D$548</formula1>
    </dataValidation>
    <dataValidation type="list" allowBlank="1" showInputMessage="1" showErrorMessage="1" sqref="B15:G99">
      <formula1>$C$122:$C$315</formula1>
    </dataValidation>
    <dataValidation type="list" allowBlank="1" showInputMessage="1" showErrorMessage="1" sqref="A13:D13">
      <formula1>$F$544:$F$544</formula1>
    </dataValidation>
    <dataValidation type="list" allowBlank="1" showInputMessage="1" showErrorMessage="1" sqref="A12:B12">
      <formula1>$F$543:$F$557</formula1>
    </dataValidation>
    <dataValidation type="list" allowBlank="1" showInputMessage="1" showErrorMessage="1" sqref="C12:D12">
      <formula1>$G$543:$G$561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LEGION</cp:lastModifiedBy>
  <cp:lastPrinted>2020-12-25T02:34:57Z</cp:lastPrinted>
  <dcterms:created xsi:type="dcterms:W3CDTF">2019-08-23T13:39:41Z</dcterms:created>
  <dcterms:modified xsi:type="dcterms:W3CDTF">2021-05-13T14:22:48Z</dcterms:modified>
  <cp:category/>
  <cp:version/>
  <cp:contentType/>
  <cp:contentStatus/>
</cp:coreProperties>
</file>